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дрей\2026\Протоколы 2026\"/>
    </mc:Choice>
  </mc:AlternateContent>
  <xr:revisionPtr revIDLastSave="0" documentId="13_ncr:1_{C31F15D2-9F4B-401F-BB7A-FAFDA3911E1B}" xr6:coauthVersionLast="47" xr6:coauthVersionMax="47" xr10:uidLastSave="{00000000-0000-0000-0000-000000000000}"/>
  <bookViews>
    <workbookView xWindow="-120" yWindow="-120" windowWidth="38640" windowHeight="21240" tabRatio="814" activeTab="3" xr2:uid="{00000000-000D-0000-FFFF-FFFF00000000}"/>
  </bookViews>
  <sheets>
    <sheet name="народный жим" sheetId="2" r:id="rId1"/>
    <sheet name="Лист3" sheetId="10" state="hidden" r:id="rId2"/>
    <sheet name="Лист1" sheetId="8" state="hidden" r:id="rId3"/>
    <sheet name="жим лежа Муж и Жен" sheetId="3" r:id="rId4"/>
    <sheet name="становая" sheetId="4" r:id="rId5"/>
    <sheet name="воен жим" sheetId="5" r:id="rId6"/>
    <sheet name="строг. бицепс" sheetId="6" r:id="rId7"/>
    <sheet name="экстр. бицепс" sheetId="11" r:id="rId8"/>
    <sheet name="стрит мн" sheetId="12" r:id="rId9"/>
    <sheet name="народ жим дев" sheetId="16" r:id="rId10"/>
    <sheet name="стрит раз" sheetId="13" r:id="rId11"/>
    <sheet name="ягод мост" sheetId="14" r:id="rId12"/>
    <sheet name="пауэрлифт" sheetId="15" r:id="rId13"/>
  </sheets>
  <externalReferences>
    <externalReference r:id="rId14"/>
    <externalReference r:id="rId15"/>
    <externalReference r:id="rId16"/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1" l="1"/>
  <c r="I31" i="11"/>
  <c r="N31" i="11"/>
  <c r="O31" i="11" s="1"/>
  <c r="H32" i="11"/>
  <c r="I32" i="11"/>
  <c r="N32" i="11"/>
  <c r="O32" i="11" s="1"/>
  <c r="H33" i="11"/>
  <c r="I33" i="11"/>
  <c r="N33" i="11"/>
  <c r="O33" i="11"/>
  <c r="H34" i="11"/>
  <c r="I34" i="11"/>
  <c r="N34" i="11"/>
  <c r="O34" i="11"/>
  <c r="L6" i="12"/>
  <c r="L7" i="12"/>
  <c r="L8" i="12"/>
  <c r="H9" i="12"/>
  <c r="I9" i="12"/>
  <c r="H10" i="12"/>
  <c r="I10" i="12"/>
  <c r="N10" i="12"/>
  <c r="N11" i="12"/>
  <c r="N18" i="6"/>
  <c r="N19" i="6"/>
  <c r="N20" i="6"/>
  <c r="N21" i="6"/>
  <c r="N22" i="6"/>
  <c r="O22" i="6" s="1"/>
  <c r="N23" i="6"/>
  <c r="O19" i="6"/>
  <c r="O20" i="6"/>
  <c r="H37" i="3"/>
  <c r="I37" i="3"/>
  <c r="N37" i="3"/>
  <c r="O37" i="3"/>
  <c r="H24" i="6"/>
  <c r="I24" i="6"/>
  <c r="N24" i="6"/>
  <c r="O24" i="6" s="1"/>
  <c r="N31" i="3"/>
  <c r="H31" i="3"/>
  <c r="I31" i="3"/>
  <c r="H18" i="13"/>
  <c r="I18" i="13"/>
  <c r="M18" i="13"/>
  <c r="N18" i="13"/>
  <c r="R18" i="13"/>
  <c r="S18" i="13" s="1"/>
  <c r="H10" i="13"/>
  <c r="I10" i="13"/>
  <c r="M10" i="13"/>
  <c r="N10" i="13"/>
  <c r="H35" i="11"/>
  <c r="I35" i="11"/>
  <c r="N35" i="11"/>
  <c r="O35" i="11" s="1"/>
  <c r="H36" i="11"/>
  <c r="I36" i="11"/>
  <c r="N36" i="11"/>
  <c r="O36" i="11" s="1"/>
  <c r="H37" i="11"/>
  <c r="I37" i="11"/>
  <c r="N37" i="11"/>
  <c r="O37" i="11" s="1"/>
  <c r="H18" i="6"/>
  <c r="I18" i="6"/>
  <c r="H9" i="2"/>
  <c r="I9" i="2"/>
  <c r="M9" i="2" s="1"/>
  <c r="N12" i="5"/>
  <c r="O12" i="5" s="1"/>
  <c r="I12" i="5"/>
  <c r="H12" i="5"/>
  <c r="H6" i="4"/>
  <c r="I6" i="4"/>
  <c r="N6" i="4"/>
  <c r="O6" i="4"/>
  <c r="H5" i="4"/>
  <c r="I5" i="4"/>
  <c r="N5" i="4"/>
  <c r="N18" i="4"/>
  <c r="N19" i="4"/>
  <c r="N20" i="4"/>
  <c r="N21" i="4"/>
  <c r="N22" i="4"/>
  <c r="N23" i="4"/>
  <c r="N27" i="4"/>
  <c r="O27" i="4"/>
  <c r="H28" i="4"/>
  <c r="I28" i="4"/>
  <c r="N28" i="4"/>
  <c r="O28" i="4"/>
  <c r="H29" i="4"/>
  <c r="I29" i="4"/>
  <c r="N29" i="4"/>
  <c r="O29" i="4"/>
  <c r="H11" i="13"/>
  <c r="I11" i="13"/>
  <c r="M11" i="13"/>
  <c r="N11" i="13" s="1"/>
  <c r="H12" i="13"/>
  <c r="I12" i="13"/>
  <c r="M12" i="13"/>
  <c r="N12" i="13" s="1"/>
  <c r="R17" i="13"/>
  <c r="H38" i="3"/>
  <c r="I38" i="3"/>
  <c r="N38" i="3"/>
  <c r="O38" i="3"/>
  <c r="H39" i="3"/>
  <c r="I39" i="3"/>
  <c r="N39" i="3"/>
  <c r="O39" i="3"/>
  <c r="H40" i="3"/>
  <c r="I40" i="3"/>
  <c r="N40" i="3"/>
  <c r="O40" i="3"/>
  <c r="H41" i="3"/>
  <c r="I41" i="3"/>
  <c r="N41" i="3"/>
  <c r="O41" i="3"/>
  <c r="H42" i="3"/>
  <c r="I42" i="3"/>
  <c r="N42" i="3"/>
  <c r="O42" i="3"/>
  <c r="H43" i="3"/>
  <c r="I43" i="3"/>
  <c r="N43" i="3"/>
  <c r="O43" i="3"/>
  <c r="H44" i="3"/>
  <c r="I44" i="3"/>
  <c r="N44" i="3"/>
  <c r="O44" i="3"/>
  <c r="H45" i="3"/>
  <c r="I45" i="3"/>
  <c r="N45" i="3"/>
  <c r="O45" i="3"/>
  <c r="H46" i="3"/>
  <c r="I46" i="3"/>
  <c r="N46" i="3"/>
  <c r="O46" i="3"/>
  <c r="H47" i="3"/>
  <c r="I47" i="3"/>
  <c r="N47" i="3"/>
  <c r="O47" i="3"/>
  <c r="H48" i="3"/>
  <c r="I48" i="3"/>
  <c r="N48" i="3"/>
  <c r="O48" i="3"/>
  <c r="H49" i="3"/>
  <c r="I49" i="3"/>
  <c r="N49" i="3"/>
  <c r="O49" i="3"/>
  <c r="H50" i="3"/>
  <c r="I50" i="3"/>
  <c r="N50" i="3"/>
  <c r="O50" i="3"/>
  <c r="H27" i="3"/>
  <c r="I27" i="3"/>
  <c r="H32" i="15"/>
  <c r="I32" i="15"/>
  <c r="V32" i="15"/>
  <c r="W32" i="15" s="1"/>
  <c r="H21" i="15"/>
  <c r="I21" i="15"/>
  <c r="V21" i="15"/>
  <c r="N26" i="11"/>
  <c r="H26" i="11"/>
  <c r="I26" i="11"/>
  <c r="H21" i="11"/>
  <c r="I21" i="11"/>
  <c r="N21" i="11"/>
  <c r="I8" i="12"/>
  <c r="N16" i="11"/>
  <c r="N23" i="11"/>
  <c r="N24" i="11"/>
  <c r="N25" i="11"/>
  <c r="I18" i="11"/>
  <c r="I16" i="11"/>
  <c r="I23" i="11"/>
  <c r="I24" i="11"/>
  <c r="I25" i="11"/>
  <c r="H18" i="11"/>
  <c r="H16" i="11"/>
  <c r="H23" i="11"/>
  <c r="H24" i="11"/>
  <c r="H25" i="11"/>
  <c r="H27" i="11"/>
  <c r="I19" i="13"/>
  <c r="I20" i="13"/>
  <c r="I21" i="13"/>
  <c r="I22" i="13"/>
  <c r="I23" i="13"/>
  <c r="I24" i="13"/>
  <c r="I25" i="13"/>
  <c r="I26" i="13"/>
  <c r="I27" i="13"/>
  <c r="I28" i="13"/>
  <c r="I29" i="13"/>
  <c r="I30" i="13"/>
  <c r="I16" i="13"/>
  <c r="I15" i="13"/>
  <c r="I17" i="13"/>
  <c r="N16" i="3"/>
  <c r="I16" i="3"/>
  <c r="H16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14" i="3"/>
  <c r="O12" i="3"/>
  <c r="V14" i="15"/>
  <c r="V15" i="15"/>
  <c r="V17" i="15"/>
  <c r="V18" i="15"/>
  <c r="V19" i="15"/>
  <c r="V22" i="15"/>
  <c r="V24" i="15"/>
  <c r="V25" i="15"/>
  <c r="V20" i="15"/>
  <c r="V16" i="15"/>
  <c r="V26" i="15"/>
  <c r="V27" i="15"/>
  <c r="V31" i="15"/>
  <c r="V28" i="15"/>
  <c r="V30" i="15"/>
  <c r="H14" i="15"/>
  <c r="I14" i="15"/>
  <c r="H15" i="15"/>
  <c r="I15" i="15"/>
  <c r="H17" i="15"/>
  <c r="I17" i="15"/>
  <c r="H18" i="15"/>
  <c r="I18" i="15"/>
  <c r="H19" i="15"/>
  <c r="I19" i="15"/>
  <c r="H22" i="15"/>
  <c r="I22" i="15"/>
  <c r="H24" i="15"/>
  <c r="I24" i="15"/>
  <c r="H25" i="15"/>
  <c r="I25" i="15"/>
  <c r="H20" i="15"/>
  <c r="I20" i="15"/>
  <c r="H16" i="15"/>
  <c r="I16" i="15"/>
  <c r="H26" i="15"/>
  <c r="I26" i="15"/>
  <c r="H27" i="15"/>
  <c r="I27" i="15"/>
  <c r="H31" i="15"/>
  <c r="I31" i="15"/>
  <c r="H28" i="15"/>
  <c r="I28" i="15"/>
  <c r="H30" i="15"/>
  <c r="I30" i="15"/>
  <c r="H29" i="15"/>
  <c r="I29" i="15"/>
  <c r="H33" i="15"/>
  <c r="I33" i="15"/>
  <c r="H34" i="15"/>
  <c r="I34" i="15"/>
  <c r="H35" i="15"/>
  <c r="I35" i="15"/>
  <c r="H36" i="15"/>
  <c r="I36" i="15"/>
  <c r="H37" i="15"/>
  <c r="I37" i="15"/>
  <c r="H38" i="15"/>
  <c r="I38" i="15"/>
  <c r="I19" i="4"/>
  <c r="H19" i="4"/>
  <c r="H29" i="11"/>
  <c r="I29" i="11"/>
  <c r="I20" i="11"/>
  <c r="N20" i="11" s="1"/>
  <c r="I19" i="11"/>
  <c r="I22" i="11"/>
  <c r="I28" i="11"/>
  <c r="I30" i="11"/>
  <c r="H28" i="11"/>
  <c r="H30" i="11"/>
  <c r="O19" i="4" l="1"/>
  <c r="O5" i="4"/>
  <c r="O18" i="6"/>
  <c r="W25" i="15"/>
  <c r="W24" i="15"/>
  <c r="W17" i="15"/>
  <c r="W21" i="15"/>
  <c r="O23" i="11"/>
  <c r="O31" i="3"/>
  <c r="W14" i="15"/>
  <c r="O16" i="3"/>
  <c r="O25" i="11"/>
  <c r="O26" i="11"/>
  <c r="W15" i="15"/>
  <c r="W18" i="15"/>
  <c r="W19" i="15"/>
  <c r="W28" i="15"/>
  <c r="W20" i="15"/>
  <c r="W16" i="15"/>
  <c r="W22" i="15"/>
  <c r="W26" i="15"/>
  <c r="W27" i="15"/>
  <c r="W30" i="15"/>
  <c r="O16" i="11"/>
  <c r="O21" i="11"/>
  <c r="O24" i="11"/>
  <c r="W31" i="15"/>
  <c r="H19" i="3"/>
  <c r="H24" i="3"/>
  <c r="V33" i="15"/>
  <c r="W33" i="15" s="1"/>
  <c r="I17" i="11"/>
  <c r="H17" i="11"/>
  <c r="H20" i="11"/>
  <c r="O20" i="11" s="1"/>
  <c r="H19" i="11"/>
  <c r="H22" i="11"/>
  <c r="H23" i="4"/>
  <c r="I23" i="4"/>
  <c r="O23" i="4" s="1"/>
  <c r="I18" i="3"/>
  <c r="I20" i="3"/>
  <c r="I22" i="3"/>
  <c r="I21" i="3"/>
  <c r="I25" i="3"/>
  <c r="I28" i="3"/>
  <c r="I26" i="3"/>
  <c r="I30" i="3"/>
  <c r="I32" i="3"/>
  <c r="I35" i="3"/>
  <c r="I34" i="3"/>
  <c r="I33" i="3"/>
  <c r="H18" i="3"/>
  <c r="H20" i="3"/>
  <c r="H29" i="3"/>
  <c r="H22" i="3"/>
  <c r="H21" i="3"/>
  <c r="H25" i="3"/>
  <c r="H28" i="3"/>
  <c r="H26" i="3"/>
  <c r="H30" i="3"/>
  <c r="H32" i="3"/>
  <c r="H35" i="3"/>
  <c r="H34" i="3"/>
  <c r="H33" i="3"/>
  <c r="H17" i="3"/>
  <c r="I17" i="3"/>
  <c r="I19" i="3"/>
  <c r="H15" i="5"/>
  <c r="H22" i="6"/>
  <c r="I6" i="12"/>
  <c r="H6" i="12"/>
  <c r="H16" i="13"/>
  <c r="M10" i="2"/>
  <c r="M11" i="2"/>
  <c r="I8" i="2"/>
  <c r="M8" i="2" s="1"/>
  <c r="I5" i="2"/>
  <c r="I10" i="2"/>
  <c r="I11" i="2"/>
  <c r="I12" i="2"/>
  <c r="I13" i="2"/>
  <c r="N17" i="3"/>
  <c r="N18" i="3"/>
  <c r="O18" i="3" s="1"/>
  <c r="N19" i="3"/>
  <c r="N20" i="3"/>
  <c r="N24" i="3"/>
  <c r="N29" i="3"/>
  <c r="O29" i="3" s="1"/>
  <c r="N22" i="3"/>
  <c r="N21" i="3"/>
  <c r="N25" i="3"/>
  <c r="N28" i="3"/>
  <c r="N26" i="3"/>
  <c r="N30" i="3"/>
  <c r="N32" i="3"/>
  <c r="N35" i="3"/>
  <c r="N34" i="3"/>
  <c r="N33" i="3"/>
  <c r="N27" i="3"/>
  <c r="O27" i="3" s="1"/>
  <c r="I24" i="3"/>
  <c r="I6" i="3"/>
  <c r="I7" i="3"/>
  <c r="I8" i="3"/>
  <c r="I9" i="3"/>
  <c r="I10" i="3"/>
  <c r="I7" i="4"/>
  <c r="I8" i="4"/>
  <c r="I14" i="5"/>
  <c r="I6" i="13"/>
  <c r="I9" i="13"/>
  <c r="I7" i="13"/>
  <c r="I6" i="15"/>
  <c r="I7" i="15"/>
  <c r="I8" i="15"/>
  <c r="I9" i="15"/>
  <c r="I10" i="15"/>
  <c r="V29" i="15"/>
  <c r="V34" i="15"/>
  <c r="V35" i="15"/>
  <c r="V36" i="15"/>
  <c r="V37" i="15"/>
  <c r="V38" i="15"/>
  <c r="V39" i="15"/>
  <c r="V40" i="15"/>
  <c r="V41" i="15"/>
  <c r="V42" i="15"/>
  <c r="V43" i="15"/>
  <c r="V44" i="15"/>
  <c r="V45" i="15"/>
  <c r="V46" i="15"/>
  <c r="V47" i="15"/>
  <c r="V48" i="15"/>
  <c r="V49" i="15"/>
  <c r="N6" i="16"/>
  <c r="I41" i="11"/>
  <c r="N41" i="11" s="1"/>
  <c r="H38" i="11"/>
  <c r="H39" i="11"/>
  <c r="H40" i="11"/>
  <c r="H41" i="11"/>
  <c r="H42" i="11"/>
  <c r="H43" i="11"/>
  <c r="I6" i="5"/>
  <c r="N31" i="5"/>
  <c r="O31" i="5" s="1"/>
  <c r="I31" i="5"/>
  <c r="H31" i="5"/>
  <c r="N30" i="5"/>
  <c r="O30" i="5" s="1"/>
  <c r="I30" i="5"/>
  <c r="H30" i="5"/>
  <c r="N29" i="5"/>
  <c r="O29" i="5" s="1"/>
  <c r="I29" i="5"/>
  <c r="H29" i="5"/>
  <c r="N28" i="5"/>
  <c r="O28" i="5" s="1"/>
  <c r="I28" i="5"/>
  <c r="H28" i="5"/>
  <c r="N27" i="5"/>
  <c r="O27" i="5" s="1"/>
  <c r="I27" i="5"/>
  <c r="H27" i="5"/>
  <c r="N26" i="5"/>
  <c r="O26" i="5" s="1"/>
  <c r="I26" i="5"/>
  <c r="H26" i="5"/>
  <c r="N25" i="5"/>
  <c r="O25" i="5" s="1"/>
  <c r="I25" i="5"/>
  <c r="H25" i="5"/>
  <c r="N24" i="5"/>
  <c r="O24" i="5" s="1"/>
  <c r="I24" i="5"/>
  <c r="H24" i="5"/>
  <c r="N23" i="5"/>
  <c r="O23" i="5" s="1"/>
  <c r="I23" i="5"/>
  <c r="H23" i="5"/>
  <c r="N22" i="5"/>
  <c r="O22" i="5" s="1"/>
  <c r="I22" i="5"/>
  <c r="H22" i="5"/>
  <c r="N21" i="5"/>
  <c r="O21" i="5" s="1"/>
  <c r="I21" i="5"/>
  <c r="H21" i="5"/>
  <c r="H12" i="2"/>
  <c r="M12" i="2" s="1"/>
  <c r="H11" i="2"/>
  <c r="H10" i="2"/>
  <c r="H5" i="2"/>
  <c r="H8" i="2"/>
  <c r="H7" i="2"/>
  <c r="M7" i="2" s="1"/>
  <c r="H6" i="16"/>
  <c r="I6" i="16"/>
  <c r="H14" i="2"/>
  <c r="I6" i="2"/>
  <c r="M6" i="2" s="1"/>
  <c r="H6" i="2"/>
  <c r="H19" i="13"/>
  <c r="H20" i="13"/>
  <c r="H6" i="3"/>
  <c r="N6" i="3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M14" i="2"/>
  <c r="N44" i="11"/>
  <c r="O44" i="11" s="1"/>
  <c r="N45" i="11"/>
  <c r="O45" i="11" s="1"/>
  <c r="N46" i="11"/>
  <c r="O46" i="11" s="1"/>
  <c r="N47" i="11"/>
  <c r="O47" i="11" s="1"/>
  <c r="N30" i="11"/>
  <c r="O30" i="11" s="1"/>
  <c r="I38" i="11"/>
  <c r="N38" i="11" s="1"/>
  <c r="N29" i="11"/>
  <c r="O29" i="11" s="1"/>
  <c r="I39" i="11"/>
  <c r="N39" i="11" s="1"/>
  <c r="I43" i="11"/>
  <c r="N43" i="11" s="1"/>
  <c r="I42" i="11"/>
  <c r="N42" i="11" s="1"/>
  <c r="I40" i="11"/>
  <c r="N40" i="11" s="1"/>
  <c r="I44" i="11"/>
  <c r="I45" i="11"/>
  <c r="I46" i="11"/>
  <c r="I47" i="11"/>
  <c r="H44" i="11"/>
  <c r="H45" i="11"/>
  <c r="H46" i="11"/>
  <c r="H47" i="11"/>
  <c r="H48" i="11"/>
  <c r="H49" i="11"/>
  <c r="H50" i="11"/>
  <c r="N48" i="11"/>
  <c r="O48" i="11" s="1"/>
  <c r="N49" i="11"/>
  <c r="O49" i="11" s="1"/>
  <c r="N50" i="11"/>
  <c r="O50" i="11" s="1"/>
  <c r="N51" i="11"/>
  <c r="O51" i="11" s="1"/>
  <c r="N52" i="11"/>
  <c r="N53" i="11"/>
  <c r="N54" i="11"/>
  <c r="N55" i="11"/>
  <c r="N56" i="11"/>
  <c r="N57" i="11"/>
  <c r="N58" i="11"/>
  <c r="H51" i="11"/>
  <c r="H52" i="11"/>
  <c r="I48" i="11"/>
  <c r="I49" i="11"/>
  <c r="I50" i="11"/>
  <c r="I51" i="11"/>
  <c r="I14" i="2"/>
  <c r="I15" i="2"/>
  <c r="I16" i="2"/>
  <c r="I17" i="2"/>
  <c r="I18" i="2"/>
  <c r="I19" i="2"/>
  <c r="I20" i="2"/>
  <c r="I21" i="2"/>
  <c r="N27" i="11"/>
  <c r="O27" i="11" s="1"/>
  <c r="N19" i="11"/>
  <c r="O19" i="11" s="1"/>
  <c r="N18" i="11"/>
  <c r="O18" i="11" s="1"/>
  <c r="H17" i="13"/>
  <c r="S17" i="13" s="1"/>
  <c r="N15" i="5"/>
  <c r="H10" i="5"/>
  <c r="I10" i="5"/>
  <c r="N10" i="5"/>
  <c r="N9" i="5"/>
  <c r="O9" i="5" s="1"/>
  <c r="I9" i="5"/>
  <c r="H9" i="5"/>
  <c r="N8" i="5"/>
  <c r="I8" i="5"/>
  <c r="H8" i="5"/>
  <c r="N7" i="5"/>
  <c r="O7" i="5" s="1"/>
  <c r="I7" i="5"/>
  <c r="H7" i="5"/>
  <c r="N6" i="5"/>
  <c r="H6" i="5"/>
  <c r="I13" i="13"/>
  <c r="I13" i="5"/>
  <c r="N13" i="5"/>
  <c r="H13" i="5"/>
  <c r="N17" i="5"/>
  <c r="I17" i="5"/>
  <c r="H17" i="5"/>
  <c r="N19" i="5"/>
  <c r="I19" i="5"/>
  <c r="H19" i="5"/>
  <c r="N18" i="5"/>
  <c r="I18" i="5"/>
  <c r="H18" i="5"/>
  <c r="N14" i="5"/>
  <c r="H14" i="5"/>
  <c r="I20" i="5"/>
  <c r="I23" i="6"/>
  <c r="I16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H16" i="6"/>
  <c r="H25" i="6"/>
  <c r="H26" i="6"/>
  <c r="H27" i="6"/>
  <c r="H28" i="6"/>
  <c r="H29" i="6"/>
  <c r="H30" i="6"/>
  <c r="H31" i="6"/>
  <c r="H32" i="6"/>
  <c r="H33" i="6"/>
  <c r="H34" i="6"/>
  <c r="N25" i="6"/>
  <c r="N26" i="6"/>
  <c r="N27" i="6"/>
  <c r="N28" i="6"/>
  <c r="N29" i="6"/>
  <c r="N30" i="6"/>
  <c r="N31" i="6"/>
  <c r="O31" i="6" s="1"/>
  <c r="N32" i="6"/>
  <c r="N33" i="6"/>
  <c r="O33" i="6" s="1"/>
  <c r="N34" i="6"/>
  <c r="O34" i="6" s="1"/>
  <c r="N35" i="6"/>
  <c r="N36" i="6"/>
  <c r="O36" i="6" s="1"/>
  <c r="N37" i="6"/>
  <c r="N38" i="6"/>
  <c r="N39" i="6"/>
  <c r="N40" i="6"/>
  <c r="N41" i="6"/>
  <c r="O41" i="6" s="1"/>
  <c r="N42" i="6"/>
  <c r="O42" i="6" s="1"/>
  <c r="N43" i="6"/>
  <c r="N44" i="6"/>
  <c r="N45" i="6"/>
  <c r="N46" i="6"/>
  <c r="O27" i="6"/>
  <c r="O28" i="6"/>
  <c r="O29" i="6"/>
  <c r="O30" i="6"/>
  <c r="O32" i="6"/>
  <c r="O35" i="6"/>
  <c r="O37" i="6"/>
  <c r="O38" i="6"/>
  <c r="O39" i="6"/>
  <c r="O40" i="6"/>
  <c r="O43" i="6"/>
  <c r="O44" i="6"/>
  <c r="O45" i="6"/>
  <c r="O46" i="6"/>
  <c r="I38" i="6"/>
  <c r="I39" i="6"/>
  <c r="I40" i="6"/>
  <c r="I41" i="6"/>
  <c r="I42" i="6"/>
  <c r="I43" i="6"/>
  <c r="I44" i="6"/>
  <c r="I45" i="6"/>
  <c r="I51" i="3"/>
  <c r="I52" i="3"/>
  <c r="I53" i="3"/>
  <c r="I54" i="3"/>
  <c r="I55" i="3"/>
  <c r="O5" i="12"/>
  <c r="O6" i="12"/>
  <c r="O7" i="12"/>
  <c r="O8" i="12"/>
  <c r="O9" i="12"/>
  <c r="O10" i="12"/>
  <c r="O11" i="12"/>
  <c r="H7" i="16"/>
  <c r="H8" i="16"/>
  <c r="H9" i="16"/>
  <c r="N7" i="16"/>
  <c r="N8" i="16"/>
  <c r="N9" i="16"/>
  <c r="N10" i="16"/>
  <c r="I8" i="16"/>
  <c r="N11" i="16"/>
  <c r="O11" i="16" s="1"/>
  <c r="N12" i="16"/>
  <c r="O12" i="16" s="1"/>
  <c r="N13" i="16"/>
  <c r="O13" i="16" s="1"/>
  <c r="N14" i="16"/>
  <c r="O14" i="16" s="1"/>
  <c r="N15" i="16"/>
  <c r="O15" i="16" s="1"/>
  <c r="N16" i="16"/>
  <c r="O16" i="16" s="1"/>
  <c r="N17" i="16"/>
  <c r="O17" i="16" s="1"/>
  <c r="N18" i="16"/>
  <c r="O18" i="16" s="1"/>
  <c r="N19" i="16"/>
  <c r="O19" i="16" s="1"/>
  <c r="N20" i="16"/>
  <c r="O20" i="16" s="1"/>
  <c r="N21" i="16"/>
  <c r="O21" i="16" s="1"/>
  <c r="N22" i="16"/>
  <c r="O22" i="16" s="1"/>
  <c r="N23" i="16"/>
  <c r="O23" i="16" s="1"/>
  <c r="N24" i="16"/>
  <c r="O24" i="16" s="1"/>
  <c r="N25" i="16"/>
  <c r="O25" i="16" s="1"/>
  <c r="N26" i="16"/>
  <c r="O26" i="16"/>
  <c r="N27" i="16"/>
  <c r="O27" i="16" s="1"/>
  <c r="N28" i="16"/>
  <c r="O28" i="16" s="1"/>
  <c r="N29" i="16"/>
  <c r="O29" i="16" s="1"/>
  <c r="N30" i="16"/>
  <c r="O30" i="16" s="1"/>
  <c r="N31" i="16"/>
  <c r="O31" i="16" s="1"/>
  <c r="N32" i="16"/>
  <c r="O32" i="16" s="1"/>
  <c r="N33" i="16"/>
  <c r="O33" i="16" s="1"/>
  <c r="N34" i="16"/>
  <c r="O34" i="16"/>
  <c r="N35" i="16"/>
  <c r="O35" i="16" s="1"/>
  <c r="N36" i="16"/>
  <c r="O36" i="16" s="1"/>
  <c r="N37" i="16"/>
  <c r="O37" i="16" s="1"/>
  <c r="N38" i="16"/>
  <c r="O38" i="16" s="1"/>
  <c r="N39" i="16"/>
  <c r="O39" i="16" s="1"/>
  <c r="N40" i="16"/>
  <c r="O40" i="16" s="1"/>
  <c r="N41" i="16"/>
  <c r="O41" i="16" s="1"/>
  <c r="N42" i="16"/>
  <c r="O42" i="16"/>
  <c r="N43" i="16"/>
  <c r="O43" i="16" s="1"/>
  <c r="N44" i="16"/>
  <c r="O44" i="16" s="1"/>
  <c r="N45" i="16"/>
  <c r="O45" i="16" s="1"/>
  <c r="N46" i="16"/>
  <c r="O46" i="16" s="1"/>
  <c r="N47" i="16"/>
  <c r="O47" i="16" s="1"/>
  <c r="N48" i="16"/>
  <c r="O48" i="16" s="1"/>
  <c r="N49" i="16"/>
  <c r="O49" i="16" s="1"/>
  <c r="N50" i="16"/>
  <c r="O50" i="16" s="1"/>
  <c r="N51" i="16"/>
  <c r="O51" i="16" s="1"/>
  <c r="N52" i="16"/>
  <c r="O52" i="16" s="1"/>
  <c r="N53" i="16"/>
  <c r="O53" i="16" s="1"/>
  <c r="N54" i="16"/>
  <c r="O54" i="16" s="1"/>
  <c r="N55" i="16"/>
  <c r="O55" i="16" s="1"/>
  <c r="N56" i="16"/>
  <c r="O56" i="16" s="1"/>
  <c r="N57" i="16"/>
  <c r="O57" i="16" s="1"/>
  <c r="N58" i="16"/>
  <c r="O58" i="16"/>
  <c r="N59" i="16"/>
  <c r="O59" i="16" s="1"/>
  <c r="N60" i="16"/>
  <c r="O60" i="16" s="1"/>
  <c r="N61" i="16"/>
  <c r="O61" i="16" s="1"/>
  <c r="N62" i="16"/>
  <c r="O62" i="16" s="1"/>
  <c r="N63" i="16"/>
  <c r="O63" i="16" s="1"/>
  <c r="N64" i="16"/>
  <c r="O64" i="16" s="1"/>
  <c r="N5" i="16"/>
  <c r="H20" i="4"/>
  <c r="I20" i="4"/>
  <c r="O20" i="4" s="1"/>
  <c r="N26" i="4"/>
  <c r="O26" i="4" s="1"/>
  <c r="H30" i="4"/>
  <c r="I30" i="4"/>
  <c r="N30" i="4"/>
  <c r="L9" i="12"/>
  <c r="L10" i="12"/>
  <c r="H12" i="12"/>
  <c r="I12" i="12"/>
  <c r="L12" i="12"/>
  <c r="N12" i="12"/>
  <c r="O12" i="12"/>
  <c r="H8" i="12"/>
  <c r="M21" i="2"/>
  <c r="N25" i="4"/>
  <c r="O25" i="4" s="1"/>
  <c r="N24" i="4"/>
  <c r="O24" i="4" s="1"/>
  <c r="I24" i="4"/>
  <c r="I22" i="4"/>
  <c r="O22" i="4" s="1"/>
  <c r="I21" i="4"/>
  <c r="O21" i="4" s="1"/>
  <c r="H24" i="4"/>
  <c r="H22" i="4"/>
  <c r="H21" i="4"/>
  <c r="H13" i="13"/>
  <c r="M13" i="13"/>
  <c r="H45" i="6"/>
  <c r="H43" i="6"/>
  <c r="H37" i="6"/>
  <c r="H41" i="6"/>
  <c r="I18" i="4"/>
  <c r="O18" i="4" s="1"/>
  <c r="H18" i="4"/>
  <c r="M5" i="2" l="1"/>
  <c r="O35" i="3"/>
  <c r="O17" i="3"/>
  <c r="O28" i="3"/>
  <c r="O6" i="3"/>
  <c r="O22" i="11"/>
  <c r="O26" i="3"/>
  <c r="O32" i="3"/>
  <c r="O33" i="3"/>
  <c r="O30" i="3"/>
  <c r="O34" i="3"/>
  <c r="O25" i="3"/>
  <c r="O22" i="3"/>
  <c r="O21" i="3"/>
  <c r="O20" i="3"/>
  <c r="O24" i="3"/>
  <c r="O19" i="3"/>
  <c r="O41" i="11"/>
  <c r="O38" i="11"/>
  <c r="O42" i="11"/>
  <c r="O40" i="11"/>
  <c r="O15" i="5"/>
  <c r="O43" i="11"/>
  <c r="O39" i="11"/>
  <c r="M15" i="2"/>
  <c r="O6" i="5"/>
  <c r="O8" i="5"/>
  <c r="O10" i="5"/>
  <c r="O18" i="5"/>
  <c r="O14" i="5"/>
  <c r="O17" i="5"/>
  <c r="O13" i="5"/>
  <c r="O19" i="5"/>
  <c r="M17" i="2"/>
  <c r="O30" i="4"/>
  <c r="O8" i="16"/>
  <c r="N13" i="13"/>
  <c r="H6" i="14" l="1"/>
  <c r="I6" i="14"/>
  <c r="N6" i="14"/>
  <c r="N7" i="14"/>
  <c r="O7" i="14" s="1"/>
  <c r="N8" i="14"/>
  <c r="O8" i="14" s="1"/>
  <c r="H9" i="14"/>
  <c r="I9" i="14"/>
  <c r="N9" i="14"/>
  <c r="O9" i="14" s="1"/>
  <c r="H10" i="14"/>
  <c r="I10" i="14"/>
  <c r="N10" i="14"/>
  <c r="O10" i="14" s="1"/>
  <c r="H11" i="14"/>
  <c r="I11" i="14"/>
  <c r="N11" i="14"/>
  <c r="O11" i="14" s="1"/>
  <c r="I12" i="14"/>
  <c r="N12" i="14"/>
  <c r="O12" i="14"/>
  <c r="H13" i="14"/>
  <c r="I13" i="14"/>
  <c r="N13" i="14"/>
  <c r="O13" i="14"/>
  <c r="H14" i="14"/>
  <c r="I14" i="14"/>
  <c r="N14" i="14"/>
  <c r="O14" i="14" s="1"/>
  <c r="H15" i="14"/>
  <c r="I15" i="14"/>
  <c r="N15" i="14"/>
  <c r="O15" i="14" s="1"/>
  <c r="H16" i="14"/>
  <c r="I16" i="14"/>
  <c r="N16" i="14"/>
  <c r="O16" i="14"/>
  <c r="H17" i="14"/>
  <c r="I17" i="14"/>
  <c r="N17" i="14"/>
  <c r="O17" i="14"/>
  <c r="H18" i="14"/>
  <c r="I18" i="14"/>
  <c r="N18" i="14"/>
  <c r="O18" i="14" s="1"/>
  <c r="H19" i="14"/>
  <c r="I19" i="14"/>
  <c r="N19" i="14"/>
  <c r="O19" i="14" s="1"/>
  <c r="H20" i="14"/>
  <c r="I20" i="14"/>
  <c r="N20" i="14"/>
  <c r="O20" i="14"/>
  <c r="H21" i="14"/>
  <c r="I21" i="14"/>
  <c r="N21" i="14"/>
  <c r="O21" i="14"/>
  <c r="H22" i="14"/>
  <c r="I22" i="14"/>
  <c r="N22" i="14"/>
  <c r="O22" i="14" s="1"/>
  <c r="H23" i="14"/>
  <c r="I23" i="14"/>
  <c r="N23" i="14"/>
  <c r="O23" i="14" s="1"/>
  <c r="H24" i="14"/>
  <c r="I24" i="14"/>
  <c r="N24" i="14"/>
  <c r="O24" i="14"/>
  <c r="H25" i="14"/>
  <c r="I25" i="14"/>
  <c r="N25" i="14"/>
  <c r="O25" i="14"/>
  <c r="N5" i="14"/>
  <c r="I5" i="14"/>
  <c r="H5" i="14"/>
  <c r="I10" i="16"/>
  <c r="O10" i="16" s="1"/>
  <c r="H10" i="16"/>
  <c r="I9" i="16"/>
  <c r="O9" i="16" s="1"/>
  <c r="I7" i="16"/>
  <c r="O7" i="16" s="1"/>
  <c r="O6" i="14" l="1"/>
  <c r="O5" i="14"/>
  <c r="S38" i="13"/>
  <c r="S39" i="13"/>
  <c r="S40" i="13"/>
  <c r="S41" i="13"/>
  <c r="R6" i="13"/>
  <c r="S6" i="13" s="1"/>
  <c r="R9" i="13"/>
  <c r="R7" i="13"/>
  <c r="R16" i="13"/>
  <c r="R15" i="13"/>
  <c r="R19" i="13"/>
  <c r="S19" i="13" s="1"/>
  <c r="R20" i="13"/>
  <c r="S20" i="13" s="1"/>
  <c r="R21" i="13"/>
  <c r="S21" i="13" s="1"/>
  <c r="R22" i="13"/>
  <c r="S22" i="13" s="1"/>
  <c r="R23" i="13"/>
  <c r="S23" i="13" s="1"/>
  <c r="R24" i="13"/>
  <c r="S24" i="13" s="1"/>
  <c r="R25" i="13"/>
  <c r="S25" i="13" s="1"/>
  <c r="R26" i="13"/>
  <c r="S26" i="13" s="1"/>
  <c r="R27" i="13"/>
  <c r="S27" i="13" s="1"/>
  <c r="R28" i="13"/>
  <c r="S28" i="13" s="1"/>
  <c r="R29" i="13"/>
  <c r="S29" i="13" s="1"/>
  <c r="R30" i="13"/>
  <c r="S30" i="13" s="1"/>
  <c r="R31" i="13"/>
  <c r="S31" i="13" s="1"/>
  <c r="R32" i="13"/>
  <c r="S32" i="13" s="1"/>
  <c r="R33" i="13"/>
  <c r="S33" i="13" s="1"/>
  <c r="R34" i="13"/>
  <c r="S34" i="13" s="1"/>
  <c r="R35" i="13"/>
  <c r="S35" i="13" s="1"/>
  <c r="R36" i="13"/>
  <c r="S36" i="13" s="1"/>
  <c r="R37" i="13"/>
  <c r="S37" i="13" s="1"/>
  <c r="R8" i="13"/>
  <c r="M6" i="13"/>
  <c r="M9" i="13"/>
  <c r="M7" i="13"/>
  <c r="M16" i="13"/>
  <c r="M17" i="13"/>
  <c r="M19" i="13"/>
  <c r="M20" i="13"/>
  <c r="N20" i="13" s="1"/>
  <c r="M21" i="13"/>
  <c r="N21" i="13" s="1"/>
  <c r="M22" i="13"/>
  <c r="N22" i="13" s="1"/>
  <c r="M23" i="13"/>
  <c r="N23" i="13" s="1"/>
  <c r="M24" i="13"/>
  <c r="N24" i="13" s="1"/>
  <c r="M25" i="13"/>
  <c r="N25" i="13" s="1"/>
  <c r="M26" i="13"/>
  <c r="N26" i="13" s="1"/>
  <c r="M27" i="13"/>
  <c r="N27" i="13" s="1"/>
  <c r="M28" i="13"/>
  <c r="N28" i="13" s="1"/>
  <c r="M29" i="13"/>
  <c r="N29" i="13" s="1"/>
  <c r="M30" i="13"/>
  <c r="N30" i="13" s="1"/>
  <c r="M31" i="13"/>
  <c r="N31" i="13" s="1"/>
  <c r="M32" i="13"/>
  <c r="N32" i="13" s="1"/>
  <c r="M33" i="13"/>
  <c r="N33" i="13" s="1"/>
  <c r="M34" i="13"/>
  <c r="N34" i="13" s="1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8" i="13"/>
  <c r="H25" i="13"/>
  <c r="H24" i="13"/>
  <c r="H15" i="13"/>
  <c r="H7" i="13"/>
  <c r="H9" i="13"/>
  <c r="H6" i="13"/>
  <c r="I8" i="13"/>
  <c r="H8" i="13"/>
  <c r="S8" i="13" l="1"/>
  <c r="S7" i="13"/>
  <c r="S9" i="13"/>
  <c r="N16" i="13"/>
  <c r="N19" i="13"/>
  <c r="N15" i="13"/>
  <c r="N8" i="13"/>
  <c r="N17" i="13"/>
  <c r="S15" i="13"/>
  <c r="S16" i="13"/>
  <c r="N6" i="13"/>
  <c r="N7" i="13"/>
  <c r="N9" i="13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L11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M65" i="14" l="1"/>
  <c r="H65" i="14"/>
  <c r="M64" i="14"/>
  <c r="I64" i="14"/>
  <c r="H64" i="14"/>
  <c r="M63" i="14"/>
  <c r="I63" i="14"/>
  <c r="H63" i="14"/>
  <c r="M62" i="14"/>
  <c r="I62" i="14"/>
  <c r="H62" i="14"/>
  <c r="M61" i="14"/>
  <c r="I61" i="14"/>
  <c r="H61" i="14"/>
  <c r="M60" i="14"/>
  <c r="I60" i="14"/>
  <c r="H60" i="14"/>
  <c r="M59" i="14"/>
  <c r="I59" i="14"/>
  <c r="H59" i="14"/>
  <c r="M58" i="14"/>
  <c r="I58" i="14"/>
  <c r="H58" i="14"/>
  <c r="M57" i="14"/>
  <c r="I57" i="14"/>
  <c r="H57" i="14"/>
  <c r="M56" i="14"/>
  <c r="I56" i="14"/>
  <c r="H56" i="14"/>
  <c r="M55" i="14"/>
  <c r="I55" i="14"/>
  <c r="H55" i="14"/>
  <c r="M54" i="14"/>
  <c r="I54" i="14"/>
  <c r="H54" i="14"/>
  <c r="M53" i="14"/>
  <c r="I53" i="14"/>
  <c r="H53" i="14"/>
  <c r="M52" i="14"/>
  <c r="I52" i="14"/>
  <c r="H52" i="14"/>
  <c r="M51" i="14"/>
  <c r="I51" i="14"/>
  <c r="H51" i="14"/>
  <c r="M50" i="14"/>
  <c r="I50" i="14"/>
  <c r="H50" i="14"/>
  <c r="M49" i="14"/>
  <c r="I49" i="14"/>
  <c r="H49" i="14"/>
  <c r="M48" i="14"/>
  <c r="I48" i="14"/>
  <c r="H48" i="14"/>
  <c r="M47" i="14"/>
  <c r="I47" i="14"/>
  <c r="H47" i="14"/>
  <c r="M46" i="14"/>
  <c r="I46" i="14"/>
  <c r="H46" i="14"/>
  <c r="M45" i="14"/>
  <c r="I45" i="14"/>
  <c r="H45" i="14"/>
  <c r="M44" i="14"/>
  <c r="I44" i="14"/>
  <c r="H44" i="14"/>
  <c r="M43" i="14"/>
  <c r="I43" i="14"/>
  <c r="H43" i="14"/>
  <c r="M42" i="14"/>
  <c r="I42" i="14"/>
  <c r="H42" i="14"/>
  <c r="M41" i="14"/>
  <c r="I41" i="14"/>
  <c r="H41" i="14"/>
  <c r="M40" i="14"/>
  <c r="I40" i="14"/>
  <c r="H40" i="14"/>
  <c r="M39" i="14"/>
  <c r="I39" i="14"/>
  <c r="H39" i="14"/>
  <c r="M38" i="14"/>
  <c r="I38" i="14"/>
  <c r="H38" i="14"/>
  <c r="M37" i="14"/>
  <c r="I37" i="14"/>
  <c r="H37" i="14"/>
  <c r="M36" i="14"/>
  <c r="I36" i="14"/>
  <c r="H36" i="14"/>
  <c r="M35" i="14"/>
  <c r="I35" i="14"/>
  <c r="H35" i="14"/>
  <c r="M34" i="14"/>
  <c r="I34" i="14"/>
  <c r="H34" i="14"/>
  <c r="M33" i="14"/>
  <c r="I33" i="14"/>
  <c r="H33" i="14"/>
  <c r="M32" i="14"/>
  <c r="I32" i="14"/>
  <c r="H32" i="14"/>
  <c r="M31" i="14"/>
  <c r="I31" i="14"/>
  <c r="H31" i="14"/>
  <c r="M30" i="14"/>
  <c r="I30" i="14"/>
  <c r="H30" i="14"/>
  <c r="M29" i="14"/>
  <c r="I29" i="14"/>
  <c r="H29" i="14"/>
  <c r="M28" i="14"/>
  <c r="I28" i="14"/>
  <c r="H28" i="14"/>
  <c r="M27" i="14"/>
  <c r="I27" i="14"/>
  <c r="H27" i="14"/>
  <c r="M26" i="14"/>
  <c r="I26" i="14"/>
  <c r="H26" i="14"/>
  <c r="N67" i="12" l="1"/>
  <c r="H67" i="12"/>
  <c r="N66" i="12"/>
  <c r="I66" i="12"/>
  <c r="H66" i="12"/>
  <c r="N65" i="12"/>
  <c r="I65" i="12"/>
  <c r="H65" i="12"/>
  <c r="N64" i="12"/>
  <c r="I64" i="12"/>
  <c r="H64" i="12"/>
  <c r="N63" i="12"/>
  <c r="I63" i="12"/>
  <c r="H63" i="12"/>
  <c r="N62" i="12"/>
  <c r="I62" i="12"/>
  <c r="H62" i="12"/>
  <c r="N61" i="12"/>
  <c r="I61" i="12"/>
  <c r="H61" i="12"/>
  <c r="N60" i="12"/>
  <c r="I60" i="12"/>
  <c r="H60" i="12"/>
  <c r="N59" i="12"/>
  <c r="I59" i="12"/>
  <c r="H59" i="12"/>
  <c r="N58" i="12"/>
  <c r="I58" i="12"/>
  <c r="H58" i="12"/>
  <c r="N57" i="12"/>
  <c r="I57" i="12"/>
  <c r="H57" i="12"/>
  <c r="N56" i="12"/>
  <c r="I56" i="12"/>
  <c r="H56" i="12"/>
  <c r="N55" i="12"/>
  <c r="I55" i="12"/>
  <c r="H55" i="12"/>
  <c r="N54" i="12"/>
  <c r="I54" i="12"/>
  <c r="H54" i="12"/>
  <c r="N53" i="12"/>
  <c r="I53" i="12"/>
  <c r="H53" i="12"/>
  <c r="N52" i="12"/>
  <c r="I52" i="12"/>
  <c r="H52" i="12"/>
  <c r="N51" i="12"/>
  <c r="I51" i="12"/>
  <c r="H51" i="12"/>
  <c r="N50" i="12"/>
  <c r="I50" i="12"/>
  <c r="H50" i="12"/>
  <c r="N49" i="12"/>
  <c r="I49" i="12"/>
  <c r="H49" i="12"/>
  <c r="N48" i="12"/>
  <c r="I48" i="12"/>
  <c r="H48" i="12"/>
  <c r="N47" i="12"/>
  <c r="I47" i="12"/>
  <c r="H47" i="12"/>
  <c r="N46" i="12"/>
  <c r="I46" i="12"/>
  <c r="H46" i="12"/>
  <c r="N45" i="12"/>
  <c r="I45" i="12"/>
  <c r="H45" i="12"/>
  <c r="N44" i="12"/>
  <c r="I44" i="12"/>
  <c r="H44" i="12"/>
  <c r="N43" i="12"/>
  <c r="I43" i="12"/>
  <c r="H43" i="12"/>
  <c r="N42" i="12"/>
  <c r="I42" i="12"/>
  <c r="H42" i="12"/>
  <c r="N41" i="12"/>
  <c r="I41" i="12"/>
  <c r="H41" i="12"/>
  <c r="N40" i="12"/>
  <c r="I40" i="12"/>
  <c r="H40" i="12"/>
  <c r="N39" i="12"/>
  <c r="I39" i="12"/>
  <c r="H39" i="12"/>
  <c r="N38" i="12"/>
  <c r="I38" i="12"/>
  <c r="H38" i="12"/>
  <c r="N37" i="12"/>
  <c r="I37" i="12"/>
  <c r="H37" i="12"/>
  <c r="N36" i="12"/>
  <c r="I36" i="12"/>
  <c r="H36" i="12"/>
  <c r="N35" i="12"/>
  <c r="I35" i="12"/>
  <c r="H35" i="12"/>
  <c r="N34" i="12"/>
  <c r="I34" i="12"/>
  <c r="H34" i="12"/>
  <c r="N33" i="12"/>
  <c r="I33" i="12"/>
  <c r="H33" i="12"/>
  <c r="N32" i="12"/>
  <c r="I32" i="12"/>
  <c r="H32" i="12"/>
  <c r="N31" i="12"/>
  <c r="I31" i="12"/>
  <c r="H31" i="12"/>
  <c r="N30" i="12"/>
  <c r="I30" i="12"/>
  <c r="H30" i="12"/>
  <c r="N29" i="12"/>
  <c r="I29" i="12"/>
  <c r="H29" i="12"/>
  <c r="N28" i="12"/>
  <c r="I28" i="12"/>
  <c r="H28" i="12"/>
  <c r="N27" i="12"/>
  <c r="I27" i="12"/>
  <c r="H27" i="12"/>
  <c r="N26" i="12"/>
  <c r="I26" i="12"/>
  <c r="H26" i="12"/>
  <c r="N25" i="12"/>
  <c r="I25" i="12"/>
  <c r="H25" i="12"/>
  <c r="N24" i="12"/>
  <c r="I24" i="12"/>
  <c r="H24" i="12"/>
  <c r="N23" i="12"/>
  <c r="I23" i="12"/>
  <c r="H23" i="12"/>
  <c r="N22" i="12"/>
  <c r="I22" i="12"/>
  <c r="H22" i="12"/>
  <c r="N21" i="12"/>
  <c r="I21" i="12"/>
  <c r="H21" i="12"/>
  <c r="N20" i="12"/>
  <c r="I20" i="12"/>
  <c r="H20" i="12"/>
  <c r="N19" i="12"/>
  <c r="I19" i="12"/>
  <c r="H19" i="12"/>
  <c r="N18" i="12"/>
  <c r="I18" i="12"/>
  <c r="H18" i="12"/>
  <c r="N17" i="12"/>
  <c r="I17" i="12"/>
  <c r="H17" i="12"/>
  <c r="N16" i="12"/>
  <c r="I16" i="12"/>
  <c r="H16" i="12"/>
  <c r="N15" i="12"/>
  <c r="I15" i="12"/>
  <c r="H15" i="12"/>
  <c r="N14" i="12"/>
  <c r="I14" i="12"/>
  <c r="I11" i="12"/>
  <c r="H11" i="12"/>
  <c r="I7" i="12"/>
  <c r="H7" i="12"/>
  <c r="H47" i="13"/>
  <c r="I46" i="13"/>
  <c r="H46" i="13"/>
  <c r="I45" i="13"/>
  <c r="H45" i="13"/>
  <c r="I44" i="13"/>
  <c r="H44" i="13"/>
  <c r="I43" i="13"/>
  <c r="H43" i="13"/>
  <c r="I42" i="13"/>
  <c r="H42" i="13"/>
  <c r="I41" i="13"/>
  <c r="H41" i="13"/>
  <c r="I40" i="13"/>
  <c r="H40" i="13"/>
  <c r="I39" i="13"/>
  <c r="H39" i="13"/>
  <c r="I38" i="13"/>
  <c r="H38" i="13"/>
  <c r="I37" i="13"/>
  <c r="H37" i="13"/>
  <c r="I36" i="13"/>
  <c r="H36" i="13"/>
  <c r="I35" i="13"/>
  <c r="H35" i="13"/>
  <c r="I34" i="13"/>
  <c r="H34" i="13"/>
  <c r="I33" i="13"/>
  <c r="H33" i="13"/>
  <c r="I32" i="13"/>
  <c r="H32" i="13"/>
  <c r="I31" i="13"/>
  <c r="H31" i="13"/>
  <c r="H30" i="13"/>
  <c r="H29" i="13"/>
  <c r="H28" i="13"/>
  <c r="H27" i="13"/>
  <c r="H26" i="13"/>
  <c r="V57" i="15"/>
  <c r="W57" i="15" s="1"/>
  <c r="I57" i="15"/>
  <c r="H57" i="15"/>
  <c r="V56" i="15"/>
  <c r="W56" i="15" s="1"/>
  <c r="I56" i="15"/>
  <c r="H56" i="15"/>
  <c r="V55" i="15"/>
  <c r="W55" i="15" s="1"/>
  <c r="I55" i="15"/>
  <c r="H55" i="15"/>
  <c r="V54" i="15"/>
  <c r="W54" i="15" s="1"/>
  <c r="I54" i="15"/>
  <c r="H54" i="15"/>
  <c r="V53" i="15"/>
  <c r="W53" i="15" s="1"/>
  <c r="I53" i="15"/>
  <c r="H53" i="15"/>
  <c r="V52" i="15"/>
  <c r="W52" i="15" s="1"/>
  <c r="I52" i="15"/>
  <c r="H52" i="15"/>
  <c r="V51" i="15"/>
  <c r="W51" i="15" s="1"/>
  <c r="I51" i="15"/>
  <c r="H51" i="15"/>
  <c r="V50" i="15"/>
  <c r="W50" i="15" s="1"/>
  <c r="I50" i="15"/>
  <c r="H50" i="15"/>
  <c r="W49" i="15"/>
  <c r="I49" i="15"/>
  <c r="H49" i="15"/>
  <c r="W48" i="15"/>
  <c r="I48" i="15"/>
  <c r="H48" i="15"/>
  <c r="W47" i="15"/>
  <c r="I47" i="15"/>
  <c r="H47" i="15"/>
  <c r="W46" i="15"/>
  <c r="I46" i="15"/>
  <c r="H46" i="15"/>
  <c r="W45" i="15"/>
  <c r="I45" i="15"/>
  <c r="H45" i="15"/>
  <c r="W44" i="15"/>
  <c r="I44" i="15"/>
  <c r="H44" i="15"/>
  <c r="W43" i="15"/>
  <c r="I43" i="15"/>
  <c r="H43" i="15"/>
  <c r="W42" i="15"/>
  <c r="I42" i="15"/>
  <c r="H42" i="15"/>
  <c r="W41" i="15"/>
  <c r="I41" i="15"/>
  <c r="H41" i="15"/>
  <c r="W40" i="15"/>
  <c r="I40" i="15"/>
  <c r="H40" i="15"/>
  <c r="W39" i="15"/>
  <c r="I39" i="15"/>
  <c r="H39" i="15"/>
  <c r="W38" i="15"/>
  <c r="W37" i="15"/>
  <c r="W36" i="15"/>
  <c r="W35" i="15"/>
  <c r="W34" i="15"/>
  <c r="W29" i="15"/>
  <c r="V12" i="15"/>
  <c r="W12" i="15" s="1"/>
  <c r="I12" i="15"/>
  <c r="H12" i="15"/>
  <c r="V11" i="15"/>
  <c r="W11" i="15" s="1"/>
  <c r="I11" i="15"/>
  <c r="H11" i="15"/>
  <c r="V10" i="15"/>
  <c r="W10" i="15" s="1"/>
  <c r="H10" i="15"/>
  <c r="V9" i="15"/>
  <c r="W9" i="15" s="1"/>
  <c r="H9" i="15"/>
  <c r="V8" i="15"/>
  <c r="W8" i="15" s="1"/>
  <c r="H8" i="15"/>
  <c r="V7" i="15"/>
  <c r="H7" i="15"/>
  <c r="V6" i="15"/>
  <c r="H6" i="15"/>
  <c r="V5" i="15"/>
  <c r="I5" i="15"/>
  <c r="H5" i="15"/>
  <c r="W7" i="15" l="1"/>
  <c r="W6" i="15"/>
  <c r="W5" i="15"/>
  <c r="H64" i="16" l="1"/>
  <c r="I63" i="16"/>
  <c r="H63" i="16"/>
  <c r="I62" i="16"/>
  <c r="H62" i="16"/>
  <c r="I61" i="16"/>
  <c r="H61" i="16"/>
  <c r="I60" i="16"/>
  <c r="H60" i="16"/>
  <c r="I59" i="16"/>
  <c r="H59" i="16"/>
  <c r="I58" i="16"/>
  <c r="H58" i="16"/>
  <c r="I57" i="16"/>
  <c r="H57" i="16"/>
  <c r="I56" i="16"/>
  <c r="H56" i="16"/>
  <c r="I55" i="16"/>
  <c r="H55" i="16"/>
  <c r="I54" i="16"/>
  <c r="H54" i="16"/>
  <c r="I53" i="16"/>
  <c r="H53" i="16"/>
  <c r="I52" i="16"/>
  <c r="H52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I45" i="16"/>
  <c r="H45" i="16"/>
  <c r="I44" i="16"/>
  <c r="H44" i="16"/>
  <c r="I43" i="16"/>
  <c r="H43" i="16"/>
  <c r="I42" i="16"/>
  <c r="H42" i="16"/>
  <c r="I41" i="16"/>
  <c r="H41" i="16"/>
  <c r="I40" i="16"/>
  <c r="H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I13" i="16"/>
  <c r="H13" i="16"/>
  <c r="I12" i="16"/>
  <c r="H12" i="16"/>
  <c r="I11" i="16"/>
  <c r="H11" i="16"/>
  <c r="I5" i="16"/>
  <c r="H5" i="16"/>
  <c r="O69" i="11"/>
  <c r="I69" i="11"/>
  <c r="H69" i="11"/>
  <c r="O68" i="11"/>
  <c r="I68" i="11"/>
  <c r="H68" i="11"/>
  <c r="O67" i="11"/>
  <c r="I67" i="11"/>
  <c r="H67" i="11"/>
  <c r="O66" i="11"/>
  <c r="I66" i="11"/>
  <c r="H66" i="11"/>
  <c r="O65" i="11"/>
  <c r="I65" i="11"/>
  <c r="H65" i="11"/>
  <c r="O64" i="11"/>
  <c r="I64" i="11"/>
  <c r="H64" i="11"/>
  <c r="O63" i="11"/>
  <c r="I63" i="11"/>
  <c r="H63" i="11"/>
  <c r="O62" i="11"/>
  <c r="I62" i="11"/>
  <c r="H62" i="11"/>
  <c r="O61" i="11"/>
  <c r="I61" i="11"/>
  <c r="H61" i="11"/>
  <c r="O60" i="11"/>
  <c r="I60" i="11"/>
  <c r="H60" i="11"/>
  <c r="O59" i="11"/>
  <c r="I59" i="11"/>
  <c r="H59" i="11"/>
  <c r="O58" i="11"/>
  <c r="I58" i="11"/>
  <c r="H58" i="11"/>
  <c r="O57" i="11"/>
  <c r="I57" i="11"/>
  <c r="H57" i="11"/>
  <c r="O56" i="11"/>
  <c r="I56" i="11"/>
  <c r="H56" i="11"/>
  <c r="O55" i="11"/>
  <c r="I55" i="11"/>
  <c r="H55" i="11"/>
  <c r="O54" i="11"/>
  <c r="I54" i="11"/>
  <c r="H54" i="11"/>
  <c r="O53" i="11"/>
  <c r="I53" i="11"/>
  <c r="H53" i="11"/>
  <c r="O52" i="11"/>
  <c r="I52" i="11"/>
  <c r="N28" i="11"/>
  <c r="O28" i="11" s="1"/>
  <c r="N17" i="11"/>
  <c r="O17" i="11" s="1"/>
  <c r="N14" i="11"/>
  <c r="O14" i="11" s="1"/>
  <c r="I14" i="11"/>
  <c r="H14" i="11"/>
  <c r="I13" i="11"/>
  <c r="N13" i="11" s="1"/>
  <c r="O13" i="11" s="1"/>
  <c r="H13" i="11"/>
  <c r="N12" i="11"/>
  <c r="O12" i="11" s="1"/>
  <c r="I12" i="11"/>
  <c r="H12" i="11"/>
  <c r="I11" i="11"/>
  <c r="N11" i="11" s="1"/>
  <c r="H11" i="11"/>
  <c r="I10" i="11"/>
  <c r="N10" i="11" s="1"/>
  <c r="H10" i="11"/>
  <c r="I9" i="11"/>
  <c r="N9" i="11" s="1"/>
  <c r="H9" i="11"/>
  <c r="I8" i="11"/>
  <c r="N8" i="11" s="1"/>
  <c r="H8" i="11"/>
  <c r="I7" i="11"/>
  <c r="N7" i="11" s="1"/>
  <c r="H7" i="11"/>
  <c r="N6" i="11"/>
  <c r="I6" i="11"/>
  <c r="H6" i="11"/>
  <c r="O7" i="11" l="1"/>
  <c r="O9" i="11"/>
  <c r="O10" i="11"/>
  <c r="O11" i="11"/>
  <c r="O8" i="11"/>
  <c r="O6" i="11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32" i="5"/>
  <c r="I33" i="5"/>
  <c r="I34" i="5"/>
  <c r="I35" i="5"/>
  <c r="I36" i="5"/>
  <c r="I37" i="5"/>
  <c r="I38" i="5"/>
  <c r="I39" i="5"/>
  <c r="I17" i="6"/>
  <c r="N16" i="6" s="1"/>
  <c r="O23" i="6"/>
  <c r="N17" i="6"/>
  <c r="O17" i="6" s="1"/>
  <c r="O25" i="6"/>
  <c r="O26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21" i="6"/>
  <c r="I56" i="3"/>
  <c r="I57" i="3"/>
  <c r="I58" i="3"/>
  <c r="I59" i="3"/>
  <c r="I60" i="3"/>
  <c r="I61" i="3"/>
  <c r="I62" i="3"/>
  <c r="I8" i="6"/>
  <c r="N8" i="6" s="1"/>
  <c r="I9" i="6"/>
  <c r="I10" i="6"/>
  <c r="I11" i="6"/>
  <c r="I12" i="6"/>
  <c r="I13" i="6"/>
  <c r="I14" i="6"/>
  <c r="I7" i="6"/>
  <c r="N7" i="6" s="1"/>
  <c r="H21" i="6"/>
  <c r="H9" i="6"/>
  <c r="H10" i="6"/>
  <c r="H11" i="6"/>
  <c r="H7" i="6"/>
  <c r="H8" i="6"/>
  <c r="N6" i="6"/>
  <c r="I6" i="6"/>
  <c r="H6" i="6"/>
  <c r="H7" i="3"/>
  <c r="N9" i="6"/>
  <c r="N10" i="6"/>
  <c r="N11" i="6"/>
  <c r="N12" i="6"/>
  <c r="N13" i="6"/>
  <c r="N14" i="6"/>
  <c r="M19" i="2"/>
  <c r="M2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O67" i="6"/>
  <c r="H67" i="6"/>
  <c r="O66" i="6"/>
  <c r="H66" i="6"/>
  <c r="O65" i="6"/>
  <c r="H65" i="6"/>
  <c r="O64" i="6"/>
  <c r="H64" i="6"/>
  <c r="O63" i="6"/>
  <c r="H63" i="6"/>
  <c r="O62" i="6"/>
  <c r="H62" i="6"/>
  <c r="O61" i="6"/>
  <c r="H61" i="6"/>
  <c r="O60" i="6"/>
  <c r="H60" i="6"/>
  <c r="O59" i="6"/>
  <c r="H59" i="6"/>
  <c r="O58" i="6"/>
  <c r="H58" i="6"/>
  <c r="O57" i="6"/>
  <c r="H57" i="6"/>
  <c r="O56" i="6"/>
  <c r="H56" i="6"/>
  <c r="O55" i="6"/>
  <c r="H55" i="6"/>
  <c r="O54" i="6"/>
  <c r="H54" i="6"/>
  <c r="O53" i="6"/>
  <c r="H53" i="6"/>
  <c r="O52" i="6"/>
  <c r="H52" i="6"/>
  <c r="O51" i="6"/>
  <c r="H51" i="6"/>
  <c r="O50" i="6"/>
  <c r="O49" i="6"/>
  <c r="O48" i="6"/>
  <c r="O47" i="6"/>
  <c r="H44" i="6"/>
  <c r="H42" i="6"/>
  <c r="H40" i="6"/>
  <c r="H39" i="6"/>
  <c r="H38" i="6"/>
  <c r="H36" i="6"/>
  <c r="H35" i="6"/>
  <c r="H23" i="6"/>
  <c r="H17" i="6"/>
  <c r="O21" i="6" s="1"/>
  <c r="H14" i="6"/>
  <c r="H13" i="6"/>
  <c r="H12" i="6"/>
  <c r="N84" i="5"/>
  <c r="O84" i="5" s="1"/>
  <c r="I84" i="5"/>
  <c r="H84" i="5"/>
  <c r="N83" i="5"/>
  <c r="O83" i="5" s="1"/>
  <c r="I83" i="5"/>
  <c r="H83" i="5"/>
  <c r="N82" i="5"/>
  <c r="O82" i="5" s="1"/>
  <c r="I82" i="5"/>
  <c r="H82" i="5"/>
  <c r="N81" i="5"/>
  <c r="O81" i="5" s="1"/>
  <c r="I81" i="5"/>
  <c r="H81" i="5"/>
  <c r="N80" i="5"/>
  <c r="O80" i="5" s="1"/>
  <c r="I80" i="5"/>
  <c r="H80" i="5"/>
  <c r="N79" i="5"/>
  <c r="O79" i="5" s="1"/>
  <c r="I79" i="5"/>
  <c r="H79" i="5"/>
  <c r="N78" i="5"/>
  <c r="O78" i="5" s="1"/>
  <c r="I78" i="5"/>
  <c r="H78" i="5"/>
  <c r="N77" i="5"/>
  <c r="O77" i="5" s="1"/>
  <c r="I77" i="5"/>
  <c r="H77" i="5"/>
  <c r="N76" i="5"/>
  <c r="O76" i="5" s="1"/>
  <c r="I76" i="5"/>
  <c r="H76" i="5"/>
  <c r="N75" i="5"/>
  <c r="O75" i="5" s="1"/>
  <c r="I75" i="5"/>
  <c r="H75" i="5"/>
  <c r="N74" i="5"/>
  <c r="O74" i="5" s="1"/>
  <c r="I74" i="5"/>
  <c r="H74" i="5"/>
  <c r="N73" i="5"/>
  <c r="O73" i="5" s="1"/>
  <c r="I73" i="5"/>
  <c r="H73" i="5"/>
  <c r="N72" i="5"/>
  <c r="O72" i="5" s="1"/>
  <c r="I72" i="5"/>
  <c r="H72" i="5"/>
  <c r="N71" i="5"/>
  <c r="O71" i="5" s="1"/>
  <c r="I71" i="5"/>
  <c r="H71" i="5"/>
  <c r="N70" i="5"/>
  <c r="O70" i="5" s="1"/>
  <c r="I70" i="5"/>
  <c r="H70" i="5"/>
  <c r="N69" i="5"/>
  <c r="O69" i="5" s="1"/>
  <c r="I69" i="5"/>
  <c r="H69" i="5"/>
  <c r="N68" i="5"/>
  <c r="O68" i="5" s="1"/>
  <c r="I68" i="5"/>
  <c r="H68" i="5"/>
  <c r="N67" i="5"/>
  <c r="O67" i="5" s="1"/>
  <c r="I67" i="5"/>
  <c r="H67" i="5"/>
  <c r="N66" i="5"/>
  <c r="O66" i="5" s="1"/>
  <c r="I66" i="5"/>
  <c r="H66" i="5"/>
  <c r="N65" i="5"/>
  <c r="O65" i="5" s="1"/>
  <c r="I65" i="5"/>
  <c r="H65" i="5"/>
  <c r="N64" i="5"/>
  <c r="O64" i="5" s="1"/>
  <c r="I64" i="5"/>
  <c r="H64" i="5"/>
  <c r="N63" i="5"/>
  <c r="O63" i="5" s="1"/>
  <c r="I63" i="5"/>
  <c r="H63" i="5"/>
  <c r="N62" i="5"/>
  <c r="O62" i="5" s="1"/>
  <c r="I62" i="5"/>
  <c r="H62" i="5"/>
  <c r="N61" i="5"/>
  <c r="O61" i="5" s="1"/>
  <c r="I61" i="5"/>
  <c r="H61" i="5"/>
  <c r="N60" i="5"/>
  <c r="O60" i="5" s="1"/>
  <c r="I60" i="5"/>
  <c r="H60" i="5"/>
  <c r="N59" i="5"/>
  <c r="O59" i="5" s="1"/>
  <c r="I59" i="5"/>
  <c r="H59" i="5"/>
  <c r="N58" i="5"/>
  <c r="O58" i="5" s="1"/>
  <c r="I58" i="5"/>
  <c r="H58" i="5"/>
  <c r="N57" i="5"/>
  <c r="O57" i="5" s="1"/>
  <c r="I57" i="5"/>
  <c r="H57" i="5"/>
  <c r="N56" i="5"/>
  <c r="O56" i="5" s="1"/>
  <c r="I56" i="5"/>
  <c r="H56" i="5"/>
  <c r="N55" i="5"/>
  <c r="O55" i="5" s="1"/>
  <c r="I55" i="5"/>
  <c r="H55" i="5"/>
  <c r="N54" i="5"/>
  <c r="O54" i="5" s="1"/>
  <c r="I54" i="5"/>
  <c r="H54" i="5"/>
  <c r="N53" i="5"/>
  <c r="O53" i="5" s="1"/>
  <c r="I53" i="5"/>
  <c r="H53" i="5"/>
  <c r="N52" i="5"/>
  <c r="O52" i="5" s="1"/>
  <c r="I52" i="5"/>
  <c r="H52" i="5"/>
  <c r="N51" i="5"/>
  <c r="O51" i="5" s="1"/>
  <c r="I51" i="5"/>
  <c r="H51" i="5"/>
  <c r="N50" i="5"/>
  <c r="O50" i="5" s="1"/>
  <c r="I50" i="5"/>
  <c r="H50" i="5"/>
  <c r="N49" i="5"/>
  <c r="O49" i="5" s="1"/>
  <c r="I49" i="5"/>
  <c r="H49" i="5"/>
  <c r="N48" i="5"/>
  <c r="O48" i="5" s="1"/>
  <c r="I48" i="5"/>
  <c r="H48" i="5"/>
  <c r="N47" i="5"/>
  <c r="O47" i="5" s="1"/>
  <c r="I47" i="5"/>
  <c r="H47" i="5"/>
  <c r="N46" i="5"/>
  <c r="O46" i="5" s="1"/>
  <c r="I46" i="5"/>
  <c r="H46" i="5"/>
  <c r="N45" i="5"/>
  <c r="O45" i="5" s="1"/>
  <c r="I45" i="5"/>
  <c r="H45" i="5"/>
  <c r="N44" i="5"/>
  <c r="O44" i="5" s="1"/>
  <c r="I44" i="5"/>
  <c r="H44" i="5"/>
  <c r="N43" i="5"/>
  <c r="O43" i="5" s="1"/>
  <c r="I43" i="5"/>
  <c r="H43" i="5"/>
  <c r="N42" i="5"/>
  <c r="O42" i="5" s="1"/>
  <c r="I42" i="5"/>
  <c r="H42" i="5"/>
  <c r="N41" i="5"/>
  <c r="O41" i="5" s="1"/>
  <c r="I41" i="5"/>
  <c r="H41" i="5"/>
  <c r="N40" i="5"/>
  <c r="O40" i="5" s="1"/>
  <c r="I40" i="5"/>
  <c r="H40" i="5"/>
  <c r="N39" i="5"/>
  <c r="O39" i="5" s="1"/>
  <c r="H39" i="5"/>
  <c r="N38" i="5"/>
  <c r="O38" i="5" s="1"/>
  <c r="H38" i="5"/>
  <c r="N37" i="5"/>
  <c r="O37" i="5" s="1"/>
  <c r="H37" i="5"/>
  <c r="N36" i="5"/>
  <c r="O36" i="5" s="1"/>
  <c r="H36" i="5"/>
  <c r="N35" i="5"/>
  <c r="O35" i="5" s="1"/>
  <c r="H35" i="5"/>
  <c r="N34" i="5"/>
  <c r="O34" i="5" s="1"/>
  <c r="H34" i="5"/>
  <c r="N33" i="5"/>
  <c r="O33" i="5" s="1"/>
  <c r="H33" i="5"/>
  <c r="N32" i="5"/>
  <c r="O32" i="5" s="1"/>
  <c r="H32" i="5"/>
  <c r="N20" i="5"/>
  <c r="H20" i="5"/>
  <c r="N16" i="4"/>
  <c r="O16" i="4" s="1"/>
  <c r="I16" i="4"/>
  <c r="H16" i="4"/>
  <c r="N15" i="4"/>
  <c r="O15" i="4" s="1"/>
  <c r="I15" i="4"/>
  <c r="H15" i="4"/>
  <c r="N14" i="4"/>
  <c r="O14" i="4" s="1"/>
  <c r="I14" i="4"/>
  <c r="H14" i="4"/>
  <c r="N13" i="4"/>
  <c r="O13" i="4" s="1"/>
  <c r="I13" i="4"/>
  <c r="H13" i="4"/>
  <c r="N12" i="4"/>
  <c r="O12" i="4" s="1"/>
  <c r="I12" i="4"/>
  <c r="H12" i="4"/>
  <c r="N11" i="4"/>
  <c r="I11" i="4"/>
  <c r="H11" i="4"/>
  <c r="N10" i="4"/>
  <c r="I10" i="4"/>
  <c r="H10" i="4"/>
  <c r="N9" i="4"/>
  <c r="I9" i="4"/>
  <c r="H9" i="4"/>
  <c r="N8" i="4"/>
  <c r="H8" i="4"/>
  <c r="N7" i="4"/>
  <c r="H7" i="4"/>
  <c r="N62" i="3"/>
  <c r="N61" i="3"/>
  <c r="N60" i="3"/>
  <c r="N59" i="3"/>
  <c r="N58" i="3"/>
  <c r="N57" i="3"/>
  <c r="N56" i="3"/>
  <c r="N55" i="3"/>
  <c r="N54" i="3"/>
  <c r="N53" i="3"/>
  <c r="N52" i="3"/>
  <c r="N51" i="3"/>
  <c r="H62" i="3"/>
  <c r="H61" i="3"/>
  <c r="H60" i="3"/>
  <c r="H59" i="3"/>
  <c r="H58" i="3"/>
  <c r="H57" i="3"/>
  <c r="H56" i="3"/>
  <c r="H55" i="3"/>
  <c r="H54" i="3"/>
  <c r="H53" i="3"/>
  <c r="H52" i="3"/>
  <c r="H51" i="3"/>
  <c r="N14" i="3"/>
  <c r="I14" i="3"/>
  <c r="H14" i="3"/>
  <c r="N13" i="3"/>
  <c r="I13" i="3"/>
  <c r="H13" i="3"/>
  <c r="N12" i="3"/>
  <c r="I12" i="3"/>
  <c r="H12" i="3"/>
  <c r="N8" i="3"/>
  <c r="O8" i="3" s="1"/>
  <c r="H8" i="3"/>
  <c r="N10" i="3"/>
  <c r="O10" i="3" s="1"/>
  <c r="H10" i="3"/>
  <c r="N11" i="3"/>
  <c r="O11" i="3" s="1"/>
  <c r="I11" i="3"/>
  <c r="H11" i="3"/>
  <c r="N9" i="3"/>
  <c r="O9" i="3" s="1"/>
  <c r="H9" i="3"/>
  <c r="N5" i="3"/>
  <c r="I5" i="3"/>
  <c r="H5" i="3"/>
  <c r="N7" i="3"/>
  <c r="O7" i="3" s="1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M36" i="2"/>
  <c r="O16" i="6" l="1"/>
  <c r="O5" i="3"/>
  <c r="O11" i="4"/>
  <c r="O20" i="5"/>
  <c r="O10" i="4"/>
  <c r="M16" i="2"/>
  <c r="M18" i="2"/>
  <c r="O9" i="4"/>
  <c r="O7" i="6"/>
  <c r="O6" i="6"/>
  <c r="O8" i="4"/>
  <c r="O7" i="4"/>
  <c r="O12" i="6"/>
  <c r="O8" i="6"/>
  <c r="O11" i="6"/>
  <c r="O9" i="6"/>
  <c r="O10" i="6"/>
  <c r="O13" i="6"/>
  <c r="O14" i="6"/>
</calcChain>
</file>

<file path=xl/sharedStrings.xml><?xml version="1.0" encoding="utf-8"?>
<sst xmlns="http://schemas.openxmlformats.org/spreadsheetml/2006/main" count="1089" uniqueCount="283">
  <si>
    <t>№</t>
  </si>
  <si>
    <t>ФИО участника</t>
  </si>
  <si>
    <t>Спортивный клуб</t>
  </si>
  <si>
    <t>Возраст</t>
  </si>
  <si>
    <t>Вес (кг.)</t>
  </si>
  <si>
    <t>Вес (гр.)</t>
  </si>
  <si>
    <t>Коэф-т ФШ</t>
  </si>
  <si>
    <t>Коэф-т возраста</t>
  </si>
  <si>
    <t>1 подход жим</t>
  </si>
  <si>
    <t>2 подход жим</t>
  </si>
  <si>
    <t>3 подход жим</t>
  </si>
  <si>
    <t>4 подход жим</t>
  </si>
  <si>
    <t>1 подход тяга</t>
  </si>
  <si>
    <t>2 подход тяга</t>
  </si>
  <si>
    <t>3 подход тяга</t>
  </si>
  <si>
    <t>4 подход тяга</t>
  </si>
  <si>
    <t>Сумма</t>
  </si>
  <si>
    <t>Итоги</t>
  </si>
  <si>
    <t>Дата проведения:</t>
  </si>
  <si>
    <t>Дата рождения</t>
  </si>
  <si>
    <t>Коэф-т ФМ</t>
  </si>
  <si>
    <t>1 подход</t>
  </si>
  <si>
    <t xml:space="preserve">2 подход </t>
  </si>
  <si>
    <t>3 подход</t>
  </si>
  <si>
    <t>4 подход</t>
  </si>
  <si>
    <t>Макс. вес</t>
  </si>
  <si>
    <t>дата рожд</t>
  </si>
  <si>
    <t>Разрядные нормативы</t>
  </si>
  <si>
    <t>Мужчины</t>
  </si>
  <si>
    <t>ЭЛИТА</t>
  </si>
  <si>
    <t>МСМК</t>
  </si>
  <si>
    <t>МС</t>
  </si>
  <si>
    <t>КМС</t>
  </si>
  <si>
    <t>вес. кат</t>
  </si>
  <si>
    <t>Женщины</t>
  </si>
  <si>
    <t>90+</t>
  </si>
  <si>
    <t xml:space="preserve">Коэф-т </t>
  </si>
  <si>
    <t>125 +</t>
  </si>
  <si>
    <t>колич-во</t>
  </si>
  <si>
    <t>------</t>
  </si>
  <si>
    <t/>
  </si>
  <si>
    <t>вес штанги</t>
  </si>
  <si>
    <t>Итоги по коэф</t>
  </si>
  <si>
    <t>итого (кг)</t>
  </si>
  <si>
    <t>Коэф-т Фш</t>
  </si>
  <si>
    <t>1 подход присед</t>
  </si>
  <si>
    <t>2 подход присед</t>
  </si>
  <si>
    <t>3 подход присед</t>
  </si>
  <si>
    <t>4 подход присед</t>
  </si>
  <si>
    <t>Мухаметов Бахтияр</t>
  </si>
  <si>
    <t>Стронг</t>
  </si>
  <si>
    <t>Наметов Салман</t>
  </si>
  <si>
    <t>Бунтин Андрей</t>
  </si>
  <si>
    <t>Султангазиев Нурланбек</t>
  </si>
  <si>
    <t xml:space="preserve">вес </t>
  </si>
  <si>
    <t>Магнат</t>
  </si>
  <si>
    <t>Талканов Багаутдин</t>
  </si>
  <si>
    <t>04,03,1996</t>
  </si>
  <si>
    <t>1 под брус</t>
  </si>
  <si>
    <t>2 подход брус</t>
  </si>
  <si>
    <t>3 подход брус</t>
  </si>
  <si>
    <t>1 подход турник</t>
  </si>
  <si>
    <t>2 подход турник</t>
  </si>
  <si>
    <t>3 подход турник</t>
  </si>
  <si>
    <t>Сергеев Владимир</t>
  </si>
  <si>
    <t>колич-во брус</t>
  </si>
  <si>
    <t>колич-во тур</t>
  </si>
  <si>
    <t>Эркинбаев Асан</t>
  </si>
  <si>
    <t>Кудайбергенов Кутман</t>
  </si>
  <si>
    <t>Базаркулов Кашкабай</t>
  </si>
  <si>
    <t>Фомин Никита</t>
  </si>
  <si>
    <t>Брусья</t>
  </si>
  <si>
    <t>Турник</t>
  </si>
  <si>
    <t>Иргашев Шахрух</t>
  </si>
  <si>
    <t>Рудометов Данил</t>
  </si>
  <si>
    <t>Исамудинов Амантур</t>
  </si>
  <si>
    <t>17,08,98</t>
  </si>
  <si>
    <t>82,5 кг</t>
  </si>
  <si>
    <t>-</t>
  </si>
  <si>
    <t>75 кг</t>
  </si>
  <si>
    <t>52 кг</t>
  </si>
  <si>
    <t>125 кг</t>
  </si>
  <si>
    <t>вес кат</t>
  </si>
  <si>
    <t>место</t>
  </si>
  <si>
    <t xml:space="preserve">ВЕС КАТ </t>
  </si>
  <si>
    <t>МЕСТО</t>
  </si>
  <si>
    <t>Абс</t>
  </si>
  <si>
    <t>абс</t>
  </si>
  <si>
    <t>вес кот</t>
  </si>
  <si>
    <t>мсмк</t>
  </si>
  <si>
    <t>мс</t>
  </si>
  <si>
    <t>ЗВАНИЕ</t>
  </si>
  <si>
    <t>звание</t>
  </si>
  <si>
    <t>100 кг</t>
  </si>
  <si>
    <t>Открытый Чемпионат Кыргызской Республики по силовым видам спорта по версии НАП</t>
  </si>
  <si>
    <t>30-31 мая 26г</t>
  </si>
  <si>
    <t>Открытый Чемпионат Кыргызской Республики по силовым видам спорта  версии НАП</t>
  </si>
  <si>
    <t>30-31 мая 2026 г</t>
  </si>
  <si>
    <t>Отурытый Чемпионат Кыргызской Республики  по силовым видам спорта по версии НАП</t>
  </si>
  <si>
    <t>30-31 мая 2026г</t>
  </si>
  <si>
    <t>Открытый Чемпионат Кыргызской Республики  по силовым видам спорта по версии НАП</t>
  </si>
  <si>
    <t>30-31 мая 20026 г</t>
  </si>
  <si>
    <t>ВК/разряд</t>
  </si>
  <si>
    <t>ЗМС</t>
  </si>
  <si>
    <t>Элита</t>
  </si>
  <si>
    <t>56 кг</t>
  </si>
  <si>
    <t>60 кг</t>
  </si>
  <si>
    <t>67,5 кг</t>
  </si>
  <si>
    <t>90 кг</t>
  </si>
  <si>
    <t>+90 кг</t>
  </si>
  <si>
    <t>элита</t>
  </si>
  <si>
    <t>кмс</t>
  </si>
  <si>
    <t>110 кг</t>
  </si>
  <si>
    <t>Женщины (отжимания)</t>
  </si>
  <si>
    <t>,+125кг</t>
  </si>
  <si>
    <t>Женщины (подтягивания)</t>
  </si>
  <si>
    <t xml:space="preserve">Женщины </t>
  </si>
  <si>
    <t>29,09,1999</t>
  </si>
  <si>
    <t>Ракитанский Артем</t>
  </si>
  <si>
    <t>20,02,2008</t>
  </si>
  <si>
    <t>Тыналиев Дияр</t>
  </si>
  <si>
    <t>Шипилов Даниил</t>
  </si>
  <si>
    <t>Буйлякеев Нурдин</t>
  </si>
  <si>
    <t>29,11,1996</t>
  </si>
  <si>
    <t>Талыпин Денис</t>
  </si>
  <si>
    <t>Касымов Шавкат</t>
  </si>
  <si>
    <t>Абдыкадыров Эмиль</t>
  </si>
  <si>
    <t>13,04,1992</t>
  </si>
  <si>
    <t>Коньков Дмитрий</t>
  </si>
  <si>
    <t>Сулайманов Эльвира</t>
  </si>
  <si>
    <t>01,02,1992</t>
  </si>
  <si>
    <t>Пенькова Кристина</t>
  </si>
  <si>
    <t>13,11,1991</t>
  </si>
  <si>
    <t>Скиба Илья</t>
  </si>
  <si>
    <t>17,03,1989</t>
  </si>
  <si>
    <t>Муралева Лаура</t>
  </si>
  <si>
    <t>Маматов Торкунбек</t>
  </si>
  <si>
    <t>Зинченко Александр</t>
  </si>
  <si>
    <t>Шайнуров Вячеслав</t>
  </si>
  <si>
    <t>Акуленко Григорий</t>
  </si>
  <si>
    <t>Ли Роман</t>
  </si>
  <si>
    <t>Ташмурзаев Азизилло</t>
  </si>
  <si>
    <t>Салимбаева Мадина</t>
  </si>
  <si>
    <t>14,02,1983</t>
  </si>
  <si>
    <t>23,11,1997</t>
  </si>
  <si>
    <t>Абдурашитов Фаррух</t>
  </si>
  <si>
    <t>26,11,1999</t>
  </si>
  <si>
    <t>Омурзаков Азат</t>
  </si>
  <si>
    <t>17,08,1998</t>
  </si>
  <si>
    <t xml:space="preserve">Калугин Артем </t>
  </si>
  <si>
    <t>18,12,1993</t>
  </si>
  <si>
    <t>Муканбетов Максат</t>
  </si>
  <si>
    <t>17,04,1985</t>
  </si>
  <si>
    <t>Тургуналиев Улан</t>
  </si>
  <si>
    <t>18,05,1989</t>
  </si>
  <si>
    <t>30,05,1990</t>
  </si>
  <si>
    <t>Умурзаков Руслан</t>
  </si>
  <si>
    <t>Гиниятуллин Альберт</t>
  </si>
  <si>
    <t>04,07,2008</t>
  </si>
  <si>
    <t>Момункулов Динмухамед</t>
  </si>
  <si>
    <t>Чернов Искандер</t>
  </si>
  <si>
    <t>18,03,2007</t>
  </si>
  <si>
    <t>Догузов Николай</t>
  </si>
  <si>
    <t>13,03,1979</t>
  </si>
  <si>
    <t>Самарбеков Улукбек</t>
  </si>
  <si>
    <t>16,03,2008</t>
  </si>
  <si>
    <t>Попов Назар</t>
  </si>
  <si>
    <t>22,07,2010</t>
  </si>
  <si>
    <t>Гимодеев Александр</t>
  </si>
  <si>
    <t>01,02,1973</t>
  </si>
  <si>
    <t>27,06,2004</t>
  </si>
  <si>
    <t>03,12,1995</t>
  </si>
  <si>
    <t>18,02,1970</t>
  </si>
  <si>
    <t>Краснов Денис</t>
  </si>
  <si>
    <t>04,10,1979</t>
  </si>
  <si>
    <t>18,02,1969</t>
  </si>
  <si>
    <t>19,02,1976</t>
  </si>
  <si>
    <t>23,10,2009</t>
  </si>
  <si>
    <t>22,04,1977</t>
  </si>
  <si>
    <t>Бурканов Нурдоолот</t>
  </si>
  <si>
    <t>10,02,2008</t>
  </si>
  <si>
    <t>Абдырахманов Кудайберди</t>
  </si>
  <si>
    <t>Кыдырбеков Ариф</t>
  </si>
  <si>
    <t>Кулакова Малика</t>
  </si>
  <si>
    <t>Исаев Бакыт</t>
  </si>
  <si>
    <t>17,08,2006</t>
  </si>
  <si>
    <t>Жумабеков Калыс</t>
  </si>
  <si>
    <t>16,04,2001</t>
  </si>
  <si>
    <t>Наталухин Егор</t>
  </si>
  <si>
    <t>29,12,2009</t>
  </si>
  <si>
    <t>Куон Станислав</t>
  </si>
  <si>
    <t>30,05,2008</t>
  </si>
  <si>
    <t>Барманов Нургазы</t>
  </si>
  <si>
    <t>24,10,2010</t>
  </si>
  <si>
    <t>07,12,2006</t>
  </si>
  <si>
    <t>14,08,2007</t>
  </si>
  <si>
    <t>Аxis</t>
  </si>
  <si>
    <t>Авангард</t>
  </si>
  <si>
    <t>Salymbekov Univercity</t>
  </si>
  <si>
    <t>Ташев Тимур</t>
  </si>
  <si>
    <t>29,11.1992</t>
  </si>
  <si>
    <t>г. Токмок</t>
  </si>
  <si>
    <t>29,11,1992</t>
  </si>
  <si>
    <t>23,07,2006</t>
  </si>
  <si>
    <t>Axis</t>
  </si>
  <si>
    <t>Идеал</t>
  </si>
  <si>
    <t>05,11,1995</t>
  </si>
  <si>
    <t>12,12,95</t>
  </si>
  <si>
    <t>005ФитнесОш</t>
  </si>
  <si>
    <t>Пульс</t>
  </si>
  <si>
    <t>USSR</t>
  </si>
  <si>
    <t>Гладиатор</t>
  </si>
  <si>
    <t>Попова Аделия</t>
  </si>
  <si>
    <t>16,06,1997</t>
  </si>
  <si>
    <t>Скульптор</t>
  </si>
  <si>
    <t>Тойчиев Данияр</t>
  </si>
  <si>
    <t>Change</t>
  </si>
  <si>
    <t>05,12,1982</t>
  </si>
  <si>
    <t>Армрестлинг</t>
  </si>
  <si>
    <t>02,11,1975</t>
  </si>
  <si>
    <t>12 GYMfit</t>
  </si>
  <si>
    <t>Касымов Ильхам</t>
  </si>
  <si>
    <t>20,05,1997</t>
  </si>
  <si>
    <t>26,08,1980</t>
  </si>
  <si>
    <t>04,10,2011</t>
  </si>
  <si>
    <t>Левел Ап</t>
  </si>
  <si>
    <t>Энерджи</t>
  </si>
  <si>
    <t>04,04,1982</t>
  </si>
  <si>
    <t>29,06,1986</t>
  </si>
  <si>
    <t>Бицепс Клуб</t>
  </si>
  <si>
    <t>Голубенко Сергей</t>
  </si>
  <si>
    <t>ГолдФитнес</t>
  </si>
  <si>
    <t>24,07,2004</t>
  </si>
  <si>
    <t>22,08,1982</t>
  </si>
  <si>
    <t>31,01,2009</t>
  </si>
  <si>
    <t>Болотбеков Адилет</t>
  </si>
  <si>
    <t>22,08,1996</t>
  </si>
  <si>
    <t>Мклуб</t>
  </si>
  <si>
    <t>06,09,2006</t>
  </si>
  <si>
    <t>Ворлдкласс</t>
  </si>
  <si>
    <t>Максимус</t>
  </si>
  <si>
    <t>27,10,1992</t>
  </si>
  <si>
    <t>Жаныбек уулу Нурдин</t>
  </si>
  <si>
    <t>20,09,1997</t>
  </si>
  <si>
    <t>Джуматаев Ержан</t>
  </si>
  <si>
    <t>Перфект</t>
  </si>
  <si>
    <t>10,08,2007</t>
  </si>
  <si>
    <t>06,05,2007</t>
  </si>
  <si>
    <t>25,03,2004</t>
  </si>
  <si>
    <t>31,03,1990</t>
  </si>
  <si>
    <t>Тищенко Полина</t>
  </si>
  <si>
    <t>12Gymfit</t>
  </si>
  <si>
    <t>29,11,2005</t>
  </si>
  <si>
    <t>Бицепс клуб</t>
  </si>
  <si>
    <t>11,09,2004</t>
  </si>
  <si>
    <t>Топчубаев Эльдияр</t>
  </si>
  <si>
    <t>23,05,1983</t>
  </si>
  <si>
    <t>Долгих Дмитрий</t>
  </si>
  <si>
    <t>13,05,2008</t>
  </si>
  <si>
    <t>Атлет</t>
  </si>
  <si>
    <t xml:space="preserve">Джабраилов Аслан </t>
  </si>
  <si>
    <t>08,06,1990</t>
  </si>
  <si>
    <t>67,5</t>
  </si>
  <si>
    <t>75</t>
  </si>
  <si>
    <t>90</t>
  </si>
  <si>
    <t>82,5</t>
  </si>
  <si>
    <t>100</t>
  </si>
  <si>
    <t>110</t>
  </si>
  <si>
    <t>125</t>
  </si>
  <si>
    <t>1</t>
  </si>
  <si>
    <t>0</t>
  </si>
  <si>
    <t>1абс</t>
  </si>
  <si>
    <t>2 абс</t>
  </si>
  <si>
    <t>3 абс</t>
  </si>
  <si>
    <t>1ю</t>
  </si>
  <si>
    <t>2о</t>
  </si>
  <si>
    <t>1о</t>
  </si>
  <si>
    <t>3о</t>
  </si>
  <si>
    <t>1в</t>
  </si>
  <si>
    <t>2в</t>
  </si>
  <si>
    <t>56</t>
  </si>
  <si>
    <t>2ю</t>
  </si>
  <si>
    <t>3ю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</si>
</sst>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5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3" fillId="0" borderId="1" xfId="0" applyFont="1" applyBorder="1"/>
    <xf numFmtId="2" fontId="3" fillId="0" borderId="1" xfId="0" applyNumberFormat="1" applyFont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1" fillId="0" borderId="0" xfId="0" applyFont="1"/>
    <xf numFmtId="14" fontId="0" fillId="3" borderId="1" xfId="0" applyNumberFormat="1" applyFill="1" applyBorder="1" applyProtection="1">
      <protection locked="0"/>
    </xf>
    <xf numFmtId="0" fontId="0" fillId="6" borderId="1" xfId="0" applyFill="1" applyBorder="1"/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3" fillId="6" borderId="1" xfId="0" applyFont="1" applyFill="1" applyBorder="1"/>
    <xf numFmtId="2" fontId="3" fillId="6" borderId="1" xfId="0" applyNumberFormat="1" applyFont="1" applyFill="1" applyBorder="1"/>
    <xf numFmtId="0" fontId="0" fillId="6" borderId="0" xfId="0" applyFill="1"/>
    <xf numFmtId="14" fontId="0" fillId="3" borderId="1" xfId="0" applyNumberForma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0" fillId="0" borderId="1" xfId="0" applyBorder="1" applyAlignment="1">
      <alignment horizontal="center" vertical="center"/>
    </xf>
    <xf numFmtId="0" fontId="0" fillId="0" borderId="10" xfId="0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3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14" fontId="0" fillId="3" borderId="0" xfId="0" applyNumberForma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5" borderId="1" xfId="0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4" fontId="0" fillId="3" borderId="1" xfId="0" applyNumberFormat="1" applyFill="1" applyBorder="1" applyAlignment="1" applyProtection="1">
      <alignment horizontal="right" vertical="center"/>
      <protection locked="0"/>
    </xf>
    <xf numFmtId="14" fontId="0" fillId="3" borderId="0" xfId="0" applyNumberFormat="1" applyFill="1" applyAlignment="1" applyProtection="1">
      <alignment horizontal="right"/>
      <protection locked="0"/>
    </xf>
    <xf numFmtId="0" fontId="0" fillId="0" borderId="11" xfId="0" quotePrefix="1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0" fillId="0" borderId="29" xfId="0" applyBorder="1" applyAlignment="1">
      <alignment horizontal="center" vertical="center"/>
    </xf>
    <xf numFmtId="14" fontId="0" fillId="3" borderId="0" xfId="0" applyNumberFormat="1" applyFill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6" borderId="0" xfId="0" applyFont="1" applyFill="1" applyAlignment="1">
      <alignment horizontal="center" vertical="center"/>
    </xf>
    <xf numFmtId="0" fontId="3" fillId="0" borderId="0" xfId="0" applyFont="1"/>
    <xf numFmtId="2" fontId="3" fillId="5" borderId="1" xfId="0" applyNumberFormat="1" applyFont="1" applyFill="1" applyBorder="1"/>
    <xf numFmtId="0" fontId="0" fillId="5" borderId="1" xfId="0" applyFill="1" applyBorder="1"/>
    <xf numFmtId="0" fontId="0" fillId="5" borderId="0" xfId="0" applyFill="1"/>
    <xf numFmtId="0" fontId="0" fillId="3" borderId="1" xfId="0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/>
    </xf>
    <xf numFmtId="0" fontId="0" fillId="6" borderId="0" xfId="0" applyFill="1" applyAlignment="1">
      <alignment horizontal="left"/>
    </xf>
    <xf numFmtId="0" fontId="9" fillId="0" borderId="1" xfId="0" applyFont="1" applyBorder="1"/>
    <xf numFmtId="2" fontId="9" fillId="5" borderId="1" xfId="0" applyNumberFormat="1" applyFont="1" applyFill="1" applyBorder="1"/>
    <xf numFmtId="0" fontId="0" fillId="0" borderId="3" xfId="0" applyBorder="1"/>
    <xf numFmtId="0" fontId="0" fillId="0" borderId="5" xfId="0" applyBorder="1"/>
    <xf numFmtId="0" fontId="1" fillId="6" borderId="0" xfId="0" applyFont="1" applyFill="1" applyAlignment="1">
      <alignment horizontal="left"/>
    </xf>
    <xf numFmtId="0" fontId="4" fillId="6" borderId="1" xfId="0" applyFont="1" applyFill="1" applyBorder="1" applyAlignment="1" applyProtection="1">
      <alignment horizontal="right"/>
      <protection locked="0"/>
    </xf>
    <xf numFmtId="0" fontId="4" fillId="6" borderId="1" xfId="0" applyFont="1" applyFill="1" applyBorder="1" applyProtection="1">
      <protection locked="0"/>
    </xf>
    <xf numFmtId="0" fontId="4" fillId="6" borderId="0" xfId="0" applyFont="1" applyFill="1" applyAlignment="1">
      <alignment horizontal="left"/>
    </xf>
    <xf numFmtId="0" fontId="3" fillId="6" borderId="0" xfId="0" applyFont="1" applyFill="1"/>
    <xf numFmtId="0" fontId="1" fillId="6" borderId="14" xfId="0" applyFont="1" applyFill="1" applyBorder="1" applyAlignment="1">
      <alignment horizont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31" xfId="0" applyFill="1" applyBorder="1"/>
    <xf numFmtId="0" fontId="0" fillId="3" borderId="4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right"/>
      <protection locked="0"/>
    </xf>
    <xf numFmtId="0" fontId="1" fillId="2" borderId="3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3" fillId="4" borderId="1" xfId="0" applyFont="1" applyFill="1" applyBorder="1"/>
    <xf numFmtId="0" fontId="9" fillId="4" borderId="1" xfId="0" applyFont="1" applyFill="1" applyBorder="1"/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2" fontId="3" fillId="4" borderId="1" xfId="0" applyNumberFormat="1" applyFont="1" applyFill="1" applyBorder="1"/>
    <xf numFmtId="0" fontId="0" fillId="4" borderId="29" xfId="0" applyFill="1" applyBorder="1" applyProtection="1">
      <protection locked="0"/>
    </xf>
    <xf numFmtId="2" fontId="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4" xfId="0" applyFont="1" applyBorder="1"/>
    <xf numFmtId="0" fontId="1" fillId="2" borderId="4" xfId="0" applyFont="1" applyFill="1" applyBorder="1" applyAlignment="1">
      <alignment horizontal="center" vertical="center" wrapText="1"/>
    </xf>
    <xf numFmtId="2" fontId="3" fillId="0" borderId="4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3" fillId="6" borderId="1" xfId="0" applyNumberFormat="1" applyFont="1" applyFill="1" applyBorder="1"/>
    <xf numFmtId="49" fontId="3" fillId="0" borderId="0" xfId="0" applyNumberFormat="1" applyFont="1"/>
    <xf numFmtId="2" fontId="9" fillId="6" borderId="1" xfId="0" applyNumberFormat="1" applyFont="1" applyFill="1" applyBorder="1"/>
    <xf numFmtId="49" fontId="3" fillId="6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2" fontId="3" fillId="4" borderId="0" xfId="0" applyNumberFormat="1" applyFont="1" applyFill="1"/>
    <xf numFmtId="49" fontId="3" fillId="4" borderId="1" xfId="0" applyNumberFormat="1" applyFont="1" applyFill="1" applyBorder="1"/>
    <xf numFmtId="2" fontId="9" fillId="4" borderId="1" xfId="0" applyNumberFormat="1" applyFont="1" applyFill="1" applyBorder="1"/>
    <xf numFmtId="0" fontId="1" fillId="6" borderId="0" xfId="0" applyFont="1" applyFill="1"/>
    <xf numFmtId="0" fontId="1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49" fontId="3" fillId="6" borderId="4" xfId="0" applyNumberFormat="1" applyFont="1" applyFill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1" fillId="6" borderId="41" xfId="0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40" xfId="0" applyNumberFormat="1" applyFont="1" applyBorder="1" applyAlignment="1">
      <alignment horizontal="center"/>
    </xf>
    <xf numFmtId="0" fontId="0" fillId="6" borderId="2" xfId="0" applyFill="1" applyBorder="1"/>
    <xf numFmtId="0" fontId="1" fillId="6" borderId="2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6" borderId="40" xfId="0" applyFill="1" applyBorder="1"/>
    <xf numFmtId="0" fontId="1" fillId="6" borderId="40" xfId="0" applyFont="1" applyFill="1" applyBorder="1"/>
    <xf numFmtId="0" fontId="0" fillId="6" borderId="41" xfId="0" applyFill="1" applyBorder="1"/>
    <xf numFmtId="2" fontId="3" fillId="0" borderId="4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/>
    </xf>
    <xf numFmtId="0" fontId="3" fillId="0" borderId="35" xfId="0" applyFont="1" applyBorder="1"/>
    <xf numFmtId="2" fontId="3" fillId="5" borderId="35" xfId="0" applyNumberFormat="1" applyFont="1" applyFill="1" applyBorder="1"/>
    <xf numFmtId="0" fontId="0" fillId="7" borderId="0" xfId="0" applyFill="1"/>
    <xf numFmtId="0" fontId="1" fillId="0" borderId="9" xfId="0" applyFont="1" applyBorder="1" applyAlignment="1">
      <alignment horizontal="center" vertical="center"/>
    </xf>
    <xf numFmtId="2" fontId="3" fillId="5" borderId="43" xfId="0" applyNumberFormat="1" applyFont="1" applyFill="1" applyBorder="1"/>
    <xf numFmtId="0" fontId="0" fillId="2" borderId="35" xfId="0" applyFill="1" applyBorder="1"/>
    <xf numFmtId="0" fontId="0" fillId="3" borderId="35" xfId="0" applyFill="1" applyBorder="1" applyProtection="1">
      <protection locked="0"/>
    </xf>
    <xf numFmtId="0" fontId="0" fillId="3" borderId="35" xfId="0" applyFill="1" applyBorder="1" applyAlignment="1" applyProtection="1">
      <alignment horizontal="center"/>
      <protection locked="0"/>
    </xf>
    <xf numFmtId="14" fontId="0" fillId="3" borderId="35" xfId="0" applyNumberFormat="1" applyFill="1" applyBorder="1" applyAlignment="1" applyProtection="1">
      <alignment horizontal="right"/>
      <protection locked="0"/>
    </xf>
    <xf numFmtId="0" fontId="0" fillId="4" borderId="35" xfId="0" applyFill="1" applyBorder="1" applyAlignment="1" applyProtection="1">
      <alignment horizontal="right"/>
      <protection locked="0"/>
    </xf>
    <xf numFmtId="0" fontId="0" fillId="4" borderId="35" xfId="0" applyFill="1" applyBorder="1" applyProtection="1">
      <protection locked="0"/>
    </xf>
    <xf numFmtId="0" fontId="0" fillId="0" borderId="35" xfId="0" applyBorder="1"/>
    <xf numFmtId="0" fontId="0" fillId="6" borderId="4" xfId="0" applyFill="1" applyBorder="1" applyAlignment="1">
      <alignment horizontal="left"/>
    </xf>
    <xf numFmtId="0" fontId="1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7" xfId="0" applyBorder="1"/>
    <xf numFmtId="0" fontId="1" fillId="0" borderId="1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2" borderId="5" xfId="0" applyFill="1" applyBorder="1"/>
    <xf numFmtId="0" fontId="0" fillId="0" borderId="16" xfId="0" applyBorder="1"/>
    <xf numFmtId="0" fontId="1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0" fillId="3" borderId="1" xfId="0" applyFont="1" applyFill="1" applyBorder="1" applyProtection="1">
      <protection locked="0"/>
    </xf>
    <xf numFmtId="0" fontId="4" fillId="0" borderId="1" xfId="0" applyFont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0" xfId="0" applyFont="1"/>
    <xf numFmtId="0" fontId="4" fillId="6" borderId="1" xfId="0" applyFont="1" applyFill="1" applyBorder="1"/>
    <xf numFmtId="0" fontId="4" fillId="2" borderId="1" xfId="0" applyFont="1" applyFill="1" applyBorder="1"/>
    <xf numFmtId="2" fontId="4" fillId="6" borderId="1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4" fontId="4" fillId="3" borderId="1" xfId="0" applyNumberFormat="1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Protection="1">
      <protection locked="0"/>
    </xf>
    <xf numFmtId="2" fontId="5" fillId="6" borderId="1" xfId="0" applyNumberFormat="1" applyFont="1" applyFill="1" applyBorder="1"/>
    <xf numFmtId="49" fontId="4" fillId="6" borderId="1" xfId="0" applyNumberFormat="1" applyFont="1" applyFill="1" applyBorder="1"/>
    <xf numFmtId="2" fontId="4" fillId="6" borderId="1" xfId="0" applyNumberFormat="1" applyFont="1" applyFill="1" applyBorder="1"/>
    <xf numFmtId="0" fontId="5" fillId="6" borderId="0" xfId="0" applyFont="1" applyFill="1"/>
    <xf numFmtId="0" fontId="4" fillId="6" borderId="0" xfId="0" applyFont="1" applyFill="1"/>
    <xf numFmtId="0" fontId="4" fillId="6" borderId="40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4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6" borderId="1" xfId="0" applyNumberFormat="1" applyFont="1" applyFill="1" applyBorder="1" applyAlignment="1">
      <alignment horizontal="right"/>
    </xf>
    <xf numFmtId="49" fontId="4" fillId="6" borderId="1" xfId="0" applyNumberFormat="1" applyFont="1" applyFill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0" borderId="4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14" fontId="4" fillId="3" borderId="1" xfId="0" applyNumberFormat="1" applyFont="1" applyFill="1" applyBorder="1" applyAlignment="1" applyProtection="1">
      <alignment horizontal="right"/>
      <protection locked="0"/>
    </xf>
    <xf numFmtId="14" fontId="4" fillId="3" borderId="1" xfId="0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5" fillId="0" borderId="40" xfId="0" applyFont="1" applyBorder="1" applyAlignment="1">
      <alignment horizontal="center" vertical="center"/>
    </xf>
    <xf numFmtId="0" fontId="5" fillId="0" borderId="0" xfId="0" applyFont="1"/>
    <xf numFmtId="49" fontId="4" fillId="4" borderId="1" xfId="0" applyNumberFormat="1" applyFont="1" applyFill="1" applyBorder="1"/>
    <xf numFmtId="2" fontId="4" fillId="0" borderId="4" xfId="0" applyNumberFormat="1" applyFont="1" applyBorder="1"/>
    <xf numFmtId="0" fontId="5" fillId="0" borderId="4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right"/>
      <protection locked="0"/>
    </xf>
    <xf numFmtId="2" fontId="4" fillId="4" borderId="1" xfId="0" applyNumberFormat="1" applyFont="1" applyFill="1" applyBorder="1"/>
    <xf numFmtId="0" fontId="4" fillId="7" borderId="0" xfId="0" applyFont="1" applyFill="1"/>
    <xf numFmtId="0" fontId="3" fillId="2" borderId="1" xfId="0" applyFont="1" applyFill="1" applyBorder="1"/>
    <xf numFmtId="0" fontId="3" fillId="3" borderId="1" xfId="0" applyFont="1" applyFill="1" applyBorder="1" applyAlignment="1" applyProtection="1">
      <alignment horizontal="center"/>
      <protection locked="0"/>
    </xf>
    <xf numFmtId="14" fontId="3" fillId="3" borderId="1" xfId="0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Alignment="1" applyProtection="1">
      <alignment horizontal="right"/>
      <protection locked="0"/>
    </xf>
    <xf numFmtId="0" fontId="3" fillId="6" borderId="1" xfId="0" applyFont="1" applyFill="1" applyBorder="1" applyProtection="1">
      <protection locked="0"/>
    </xf>
    <xf numFmtId="0" fontId="3" fillId="6" borderId="4" xfId="0" applyFont="1" applyFill="1" applyBorder="1" applyAlignment="1">
      <alignment horizontal="center"/>
    </xf>
    <xf numFmtId="0" fontId="3" fillId="6" borderId="40" xfId="0" applyFont="1" applyFill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horizontal="right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6" borderId="4" xfId="0" applyFont="1" applyFill="1" applyBorder="1" applyAlignment="1" applyProtection="1">
      <alignment horizontal="right"/>
      <protection locked="0"/>
    </xf>
    <xf numFmtId="0" fontId="9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6" borderId="30" xfId="0" applyFont="1" applyFill="1" applyBorder="1" applyAlignment="1" applyProtection="1">
      <alignment horizontal="right"/>
      <protection locked="0"/>
    </xf>
    <xf numFmtId="0" fontId="9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right" vertical="center"/>
      <protection locked="0"/>
    </xf>
    <xf numFmtId="0" fontId="3" fillId="5" borderId="1" xfId="0" applyFont="1" applyFill="1" applyBorder="1" applyAlignment="1" applyProtection="1">
      <alignment horizontal="right" vertical="center"/>
      <protection locked="0"/>
    </xf>
    <xf numFmtId="0" fontId="3" fillId="0" borderId="4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right"/>
      <protection locked="0"/>
    </xf>
    <xf numFmtId="0" fontId="9" fillId="0" borderId="12" xfId="0" applyFont="1" applyBorder="1" applyAlignment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Alignment="1" applyProtection="1">
      <alignment horizontal="center"/>
      <protection locked="0"/>
    </xf>
    <xf numFmtId="14" fontId="3" fillId="3" borderId="0" xfId="0" applyNumberFormat="1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right" vertical="center"/>
      <protection locked="0"/>
    </xf>
    <xf numFmtId="0" fontId="9" fillId="6" borderId="7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4" borderId="1" xfId="0" applyFont="1" applyFill="1" applyBorder="1" applyProtection="1">
      <protection locked="0"/>
    </xf>
    <xf numFmtId="0" fontId="9" fillId="0" borderId="0" xfId="0" applyFont="1"/>
    <xf numFmtId="0" fontId="3" fillId="0" borderId="14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6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horizontal="right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14" fontId="3" fillId="3" borderId="0" xfId="0" applyNumberFormat="1" applyFont="1" applyFill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 applyProtection="1">
      <alignment horizontal="right"/>
      <protection locked="0"/>
    </xf>
    <xf numFmtId="14" fontId="3" fillId="3" borderId="33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/>
    </xf>
    <xf numFmtId="0" fontId="3" fillId="6" borderId="31" xfId="0" applyFont="1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9" fillId="6" borderId="31" xfId="0" applyFont="1" applyFill="1" applyBorder="1"/>
    <xf numFmtId="0" fontId="9" fillId="6" borderId="2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3" fillId="6" borderId="31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center"/>
    </xf>
    <xf numFmtId="0" fontId="9" fillId="6" borderId="40" xfId="0" applyFont="1" applyFill="1" applyBorder="1" applyAlignment="1">
      <alignment horizontal="center"/>
    </xf>
    <xf numFmtId="0" fontId="9" fillId="0" borderId="5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14" fontId="4" fillId="3" borderId="0" xfId="0" applyNumberFormat="1" applyFont="1" applyFill="1" applyAlignment="1" applyProtection="1">
      <alignment horizontal="right"/>
      <protection locked="0"/>
    </xf>
    <xf numFmtId="0" fontId="9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35" xfId="0" applyFont="1" applyFill="1" applyBorder="1" applyProtection="1">
      <protection locked="0"/>
    </xf>
    <xf numFmtId="0" fontId="3" fillId="3" borderId="35" xfId="0" applyFont="1" applyFill="1" applyBorder="1" applyAlignment="1" applyProtection="1">
      <alignment horizontal="center"/>
      <protection locked="0"/>
    </xf>
    <xf numFmtId="14" fontId="3" fillId="3" borderId="35" xfId="0" applyNumberFormat="1" applyFont="1" applyFill="1" applyBorder="1" applyAlignment="1" applyProtection="1">
      <alignment horizontal="right"/>
      <protection locked="0"/>
    </xf>
    <xf numFmtId="0" fontId="3" fillId="6" borderId="35" xfId="0" applyFont="1" applyFill="1" applyBorder="1" applyAlignment="1" applyProtection="1">
      <alignment horizontal="right"/>
      <protection locked="0"/>
    </xf>
    <xf numFmtId="0" fontId="3" fillId="8" borderId="1" xfId="0" applyFont="1" applyFill="1" applyBorder="1"/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4" fontId="3" fillId="3" borderId="0" xfId="0" applyNumberFormat="1" applyFont="1" applyFill="1" applyAlignment="1" applyProtection="1">
      <alignment horizontal="right"/>
      <protection locked="0"/>
    </xf>
    <xf numFmtId="0" fontId="3" fillId="6" borderId="41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2" fontId="3" fillId="7" borderId="1" xfId="0" applyNumberFormat="1" applyFont="1" applyFill="1" applyBorder="1"/>
    <xf numFmtId="0" fontId="9" fillId="7" borderId="24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/>
    </xf>
    <xf numFmtId="49" fontId="12" fillId="7" borderId="4" xfId="0" applyNumberFormat="1" applyFont="1" applyFill="1" applyBorder="1" applyAlignment="1">
      <alignment horizontal="center"/>
    </xf>
    <xf numFmtId="49" fontId="12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49" fontId="4" fillId="6" borderId="40" xfId="0" applyNumberFormat="1" applyFont="1" applyFill="1" applyBorder="1" applyAlignment="1">
      <alignment horizontal="center" vertical="center"/>
    </xf>
    <xf numFmtId="49" fontId="3" fillId="6" borderId="40" xfId="0" applyNumberFormat="1" applyFont="1" applyFill="1" applyBorder="1" applyAlignment="1">
      <alignment horizontal="center" vertical="center"/>
    </xf>
    <xf numFmtId="49" fontId="4" fillId="6" borderId="20" xfId="0" applyNumberFormat="1" applyFont="1" applyFill="1" applyBorder="1" applyAlignment="1">
      <alignment horizontal="center" vertical="center"/>
    </xf>
    <xf numFmtId="49" fontId="3" fillId="6" borderId="20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49" fontId="3" fillId="6" borderId="32" xfId="0" applyNumberFormat="1" applyFont="1" applyFill="1" applyBorder="1"/>
    <xf numFmtId="49" fontId="3" fillId="7" borderId="32" xfId="0" applyNumberFormat="1" applyFont="1" applyFill="1" applyBorder="1"/>
    <xf numFmtId="0" fontId="3" fillId="3" borderId="33" xfId="0" applyFont="1" applyFill="1" applyBorder="1" applyProtection="1">
      <protection locked="0"/>
    </xf>
    <xf numFmtId="0" fontId="3" fillId="3" borderId="33" xfId="0" applyFont="1" applyFill="1" applyBorder="1" applyAlignment="1" applyProtection="1">
      <alignment horizontal="center"/>
      <protection locked="0"/>
    </xf>
    <xf numFmtId="0" fontId="3" fillId="3" borderId="33" xfId="0" applyFont="1" applyFill="1" applyBorder="1" applyAlignment="1" applyProtection="1">
      <alignment horizontal="right" vertical="center"/>
      <protection locked="0"/>
    </xf>
    <xf numFmtId="0" fontId="3" fillId="6" borderId="33" xfId="0" applyFont="1" applyFill="1" applyBorder="1" applyAlignment="1" applyProtection="1">
      <alignment horizontal="right"/>
      <protection locked="0"/>
    </xf>
    <xf numFmtId="0" fontId="3" fillId="6" borderId="33" xfId="0" applyFont="1" applyFill="1" applyBorder="1" applyProtection="1">
      <protection locked="0"/>
    </xf>
    <xf numFmtId="0" fontId="3" fillId="6" borderId="33" xfId="0" applyFont="1" applyFill="1" applyBorder="1"/>
    <xf numFmtId="2" fontId="3" fillId="6" borderId="33" xfId="0" applyNumberFormat="1" applyFont="1" applyFill="1" applyBorder="1"/>
    <xf numFmtId="14" fontId="3" fillId="3" borderId="35" xfId="0" applyNumberFormat="1" applyFont="1" applyFill="1" applyBorder="1" applyAlignment="1" applyProtection="1">
      <alignment horizontal="right" vertical="center"/>
      <protection locked="0"/>
    </xf>
    <xf numFmtId="0" fontId="3" fillId="6" borderId="35" xfId="0" applyFont="1" applyFill="1" applyBorder="1" applyProtection="1">
      <protection locked="0"/>
    </xf>
    <xf numFmtId="0" fontId="3" fillId="6" borderId="35" xfId="0" applyFont="1" applyFill="1" applyBorder="1"/>
    <xf numFmtId="2" fontId="3" fillId="6" borderId="35" xfId="0" applyNumberFormat="1" applyFont="1" applyFill="1" applyBorder="1"/>
    <xf numFmtId="0" fontId="10" fillId="3" borderId="9" xfId="0" applyFont="1" applyFill="1" applyBorder="1"/>
    <xf numFmtId="0" fontId="3" fillId="3" borderId="10" xfId="0" applyFont="1" applyFill="1" applyBorder="1"/>
    <xf numFmtId="0" fontId="3" fillId="3" borderId="10" xfId="0" applyFont="1" applyFill="1" applyBorder="1" applyAlignment="1">
      <alignment horizontal="center"/>
    </xf>
    <xf numFmtId="0" fontId="3" fillId="6" borderId="10" xfId="0" applyFont="1" applyFill="1" applyBorder="1"/>
    <xf numFmtId="0" fontId="3" fillId="6" borderId="52" xfId="0" applyFont="1" applyFill="1" applyBorder="1"/>
    <xf numFmtId="0" fontId="3" fillId="6" borderId="10" xfId="0" applyFont="1" applyFill="1" applyBorder="1" applyProtection="1">
      <protection locked="0"/>
    </xf>
    <xf numFmtId="2" fontId="3" fillId="6" borderId="11" xfId="0" applyNumberFormat="1" applyFont="1" applyFill="1" applyBorder="1"/>
    <xf numFmtId="0" fontId="3" fillId="3" borderId="12" xfId="0" applyFont="1" applyFill="1" applyBorder="1" applyProtection="1">
      <protection locked="0"/>
    </xf>
    <xf numFmtId="2" fontId="3" fillId="6" borderId="13" xfId="0" applyNumberFormat="1" applyFont="1" applyFill="1" applyBorder="1"/>
    <xf numFmtId="0" fontId="4" fillId="3" borderId="55" xfId="0" applyFont="1" applyFill="1" applyBorder="1"/>
    <xf numFmtId="0" fontId="4" fillId="3" borderId="0" xfId="0" applyFont="1" applyFill="1"/>
    <xf numFmtId="0" fontId="4" fillId="6" borderId="56" xfId="0" applyFont="1" applyFill="1" applyBorder="1"/>
    <xf numFmtId="0" fontId="10" fillId="3" borderId="12" xfId="0" applyFont="1" applyFill="1" applyBorder="1"/>
    <xf numFmtId="2" fontId="3" fillId="7" borderId="13" xfId="0" applyNumberFormat="1" applyFont="1" applyFill="1" applyBorder="1"/>
    <xf numFmtId="0" fontId="3" fillId="3" borderId="14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14" fontId="3" fillId="3" borderId="15" xfId="0" applyNumberFormat="1" applyFont="1" applyFill="1" applyBorder="1" applyAlignment="1" applyProtection="1">
      <alignment horizontal="right" vertical="center"/>
      <protection locked="0"/>
    </xf>
    <xf numFmtId="0" fontId="3" fillId="6" borderId="15" xfId="0" applyFont="1" applyFill="1" applyBorder="1" applyAlignment="1" applyProtection="1">
      <alignment horizontal="right"/>
      <protection locked="0"/>
    </xf>
    <xf numFmtId="0" fontId="3" fillId="6" borderId="15" xfId="0" applyFont="1" applyFill="1" applyBorder="1" applyProtection="1">
      <protection locked="0"/>
    </xf>
    <xf numFmtId="0" fontId="3" fillId="6" borderId="15" xfId="0" applyFont="1" applyFill="1" applyBorder="1"/>
    <xf numFmtId="2" fontId="3" fillId="7" borderId="16" xfId="0" applyNumberFormat="1" applyFont="1" applyFill="1" applyBorder="1"/>
    <xf numFmtId="0" fontId="4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2" fontId="3" fillId="7" borderId="1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right"/>
      <protection locked="0"/>
    </xf>
    <xf numFmtId="0" fontId="3" fillId="4" borderId="43" xfId="0" applyFont="1" applyFill="1" applyBorder="1" applyAlignment="1" applyProtection="1">
      <alignment horizontal="right"/>
      <protection locked="0"/>
    </xf>
    <xf numFmtId="0" fontId="3" fillId="4" borderId="35" xfId="0" applyFont="1" applyFill="1" applyBorder="1" applyProtection="1">
      <protection locked="0"/>
    </xf>
    <xf numFmtId="0" fontId="3" fillId="5" borderId="35" xfId="0" applyFont="1" applyFill="1" applyBorder="1" applyProtection="1">
      <protection locked="0"/>
    </xf>
    <xf numFmtId="0" fontId="3" fillId="0" borderId="43" xfId="0" applyFont="1" applyBorder="1"/>
    <xf numFmtId="2" fontId="3" fillId="6" borderId="35" xfId="0" applyNumberFormat="1" applyFont="1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3" fillId="0" borderId="52" xfId="0" applyFont="1" applyBorder="1"/>
    <xf numFmtId="0" fontId="3" fillId="5" borderId="10" xfId="0" applyFont="1" applyFill="1" applyBorder="1" applyProtection="1">
      <protection locked="0"/>
    </xf>
    <xf numFmtId="0" fontId="3" fillId="4" borderId="10" xfId="0" applyFont="1" applyFill="1" applyBorder="1" applyProtection="1">
      <protection locked="0"/>
    </xf>
    <xf numFmtId="2" fontId="3" fillId="6" borderId="10" xfId="0" applyNumberFormat="1" applyFont="1" applyFill="1" applyBorder="1"/>
    <xf numFmtId="2" fontId="3" fillId="0" borderId="10" xfId="0" applyNumberFormat="1" applyFont="1" applyBorder="1" applyAlignment="1">
      <alignment horizontal="center"/>
    </xf>
    <xf numFmtId="0" fontId="3" fillId="6" borderId="52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4" fillId="0" borderId="55" xfId="0" applyFont="1" applyBorder="1"/>
    <xf numFmtId="0" fontId="3" fillId="3" borderId="15" xfId="0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6" borderId="49" xfId="0" applyFont="1" applyFill="1" applyBorder="1" applyAlignment="1" applyProtection="1">
      <alignment horizontal="right"/>
      <protection locked="0"/>
    </xf>
    <xf numFmtId="0" fontId="3" fillId="0" borderId="15" xfId="0" applyFont="1" applyBorder="1"/>
    <xf numFmtId="0" fontId="3" fillId="5" borderId="15" xfId="0" applyFont="1" applyFill="1" applyBorder="1" applyProtection="1">
      <protection locked="0"/>
    </xf>
    <xf numFmtId="0" fontId="3" fillId="0" borderId="49" xfId="0" applyFont="1" applyBorder="1"/>
    <xf numFmtId="2" fontId="3" fillId="6" borderId="15" xfId="0" applyNumberFormat="1" applyFont="1" applyFill="1" applyBorder="1"/>
    <xf numFmtId="2" fontId="3" fillId="6" borderId="15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49" fontId="4" fillId="4" borderId="32" xfId="0" applyNumberFormat="1" applyFont="1" applyFill="1" applyBorder="1"/>
    <xf numFmtId="2" fontId="4" fillId="4" borderId="32" xfId="0" applyNumberFormat="1" applyFont="1" applyFill="1" applyBorder="1"/>
    <xf numFmtId="49" fontId="3" fillId="4" borderId="32" xfId="0" applyNumberFormat="1" applyFont="1" applyFill="1" applyBorder="1"/>
    <xf numFmtId="2" fontId="3" fillId="4" borderId="32" xfId="0" applyNumberFormat="1" applyFont="1" applyFill="1" applyBorder="1"/>
    <xf numFmtId="0" fontId="3" fillId="2" borderId="33" xfId="0" applyFont="1" applyFill="1" applyBorder="1"/>
    <xf numFmtId="0" fontId="9" fillId="2" borderId="3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3" fillId="8" borderId="35" xfId="0" applyFont="1" applyFill="1" applyBorder="1"/>
    <xf numFmtId="0" fontId="3" fillId="4" borderId="35" xfId="0" applyFont="1" applyFill="1" applyBorder="1"/>
    <xf numFmtId="2" fontId="3" fillId="4" borderId="35" xfId="0" applyNumberFormat="1" applyFont="1" applyFill="1" applyBorder="1"/>
    <xf numFmtId="49" fontId="3" fillId="4" borderId="35" xfId="0" applyNumberFormat="1" applyFont="1" applyFill="1" applyBorder="1"/>
    <xf numFmtId="49" fontId="4" fillId="4" borderId="35" xfId="0" applyNumberFormat="1" applyFont="1" applyFill="1" applyBorder="1"/>
    <xf numFmtId="0" fontId="3" fillId="8" borderId="9" xfId="0" applyFont="1" applyFill="1" applyBorder="1"/>
    <xf numFmtId="0" fontId="3" fillId="3" borderId="10" xfId="0" applyFont="1" applyFill="1" applyBorder="1" applyProtection="1"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14" fontId="3" fillId="3" borderId="10" xfId="0" applyNumberFormat="1" applyFont="1" applyFill="1" applyBorder="1" applyAlignment="1" applyProtection="1">
      <alignment horizontal="right"/>
      <protection locked="0"/>
    </xf>
    <xf numFmtId="0" fontId="3" fillId="6" borderId="10" xfId="0" applyFont="1" applyFill="1" applyBorder="1" applyAlignment="1" applyProtection="1">
      <alignment horizontal="right"/>
      <protection locked="0"/>
    </xf>
    <xf numFmtId="0" fontId="3" fillId="4" borderId="10" xfId="0" applyFont="1" applyFill="1" applyBorder="1"/>
    <xf numFmtId="2" fontId="3" fillId="4" borderId="10" xfId="0" applyNumberFormat="1" applyFont="1" applyFill="1" applyBorder="1"/>
    <xf numFmtId="49" fontId="3" fillId="4" borderId="10" xfId="0" applyNumberFormat="1" applyFont="1" applyFill="1" applyBorder="1"/>
    <xf numFmtId="49" fontId="4" fillId="4" borderId="11" xfId="0" applyNumberFormat="1" applyFont="1" applyFill="1" applyBorder="1"/>
    <xf numFmtId="0" fontId="3" fillId="8" borderId="12" xfId="0" applyFont="1" applyFill="1" applyBorder="1"/>
    <xf numFmtId="49" fontId="4" fillId="4" borderId="13" xfId="0" applyNumberFormat="1" applyFont="1" applyFill="1" applyBorder="1"/>
    <xf numFmtId="49" fontId="3" fillId="4" borderId="13" xfId="0" applyNumberFormat="1" applyFont="1" applyFill="1" applyBorder="1"/>
    <xf numFmtId="0" fontId="3" fillId="8" borderId="14" xfId="0" applyFont="1" applyFill="1" applyBorder="1"/>
    <xf numFmtId="0" fontId="3" fillId="3" borderId="15" xfId="0" applyFont="1" applyFill="1" applyBorder="1" applyProtection="1">
      <protection locked="0"/>
    </xf>
    <xf numFmtId="14" fontId="3" fillId="3" borderId="15" xfId="0" applyNumberFormat="1" applyFont="1" applyFill="1" applyBorder="1" applyAlignment="1" applyProtection="1">
      <alignment horizontal="right"/>
      <protection locked="0"/>
    </xf>
    <xf numFmtId="0" fontId="3" fillId="4" borderId="15" xfId="0" applyFont="1" applyFill="1" applyBorder="1" applyAlignment="1" applyProtection="1">
      <alignment horizontal="right"/>
      <protection locked="0"/>
    </xf>
    <xf numFmtId="0" fontId="3" fillId="4" borderId="15" xfId="0" applyFont="1" applyFill="1" applyBorder="1" applyProtection="1">
      <protection locked="0"/>
    </xf>
    <xf numFmtId="0" fontId="3" fillId="4" borderId="15" xfId="0" applyFont="1" applyFill="1" applyBorder="1"/>
    <xf numFmtId="2" fontId="3" fillId="4" borderId="15" xfId="0" applyNumberFormat="1" applyFont="1" applyFill="1" applyBorder="1"/>
    <xf numFmtId="49" fontId="3" fillId="4" borderId="15" xfId="0" applyNumberFormat="1" applyFont="1" applyFill="1" applyBorder="1"/>
    <xf numFmtId="49" fontId="4" fillId="4" borderId="16" xfId="0" applyNumberFormat="1" applyFont="1" applyFill="1" applyBorder="1"/>
    <xf numFmtId="0" fontId="0" fillId="0" borderId="0" xfId="0"/>
    <xf numFmtId="0" fontId="0" fillId="0" borderId="2" xfId="0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9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" xfId="0" applyBorder="1"/>
    <xf numFmtId="0" fontId="9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0" fillId="0" borderId="24" xfId="0" applyBorder="1"/>
    <xf numFmtId="0" fontId="0" fillId="0" borderId="28" xfId="0" applyBorder="1"/>
    <xf numFmtId="0" fontId="9" fillId="0" borderId="5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0</xdr:rowOff>
    </xdr:from>
    <xdr:to>
      <xdr:col>1</xdr:col>
      <xdr:colOff>1419225</xdr:colOff>
      <xdr:row>2</xdr:row>
      <xdr:rowOff>123825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0"/>
          <a:ext cx="8096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38100</xdr:rowOff>
    </xdr:from>
    <xdr:to>
      <xdr:col>1</xdr:col>
      <xdr:colOff>1162050</xdr:colOff>
      <xdr:row>2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8C554E-4D16-4CC3-84C2-9883D3E1D2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6" y="38100"/>
          <a:ext cx="647699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0</xdr:rowOff>
    </xdr:from>
    <xdr:to>
      <xdr:col>1</xdr:col>
      <xdr:colOff>1095375</xdr:colOff>
      <xdr:row>2</xdr:row>
      <xdr:rowOff>304800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A36638F-7257-4A4B-B1F9-CFD676FB41F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110" y="0"/>
          <a:ext cx="88201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470535</xdr:colOff>
      <xdr:row>0</xdr:row>
      <xdr:rowOff>0</xdr:rowOff>
    </xdr:from>
    <xdr:to>
      <xdr:col>1</xdr:col>
      <xdr:colOff>1289685</xdr:colOff>
      <xdr:row>2</xdr:row>
      <xdr:rowOff>180975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010" y="0"/>
          <a:ext cx="8191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506730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506730</xdr:colOff>
      <xdr:row>2</xdr:row>
      <xdr:rowOff>285750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0</xdr:row>
      <xdr:rowOff>0</xdr:rowOff>
    </xdr:from>
    <xdr:to>
      <xdr:col>1</xdr:col>
      <xdr:colOff>1017270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820" y="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</xdr:colOff>
      <xdr:row>0</xdr:row>
      <xdr:rowOff>38100</xdr:rowOff>
    </xdr:from>
    <xdr:to>
      <xdr:col>1</xdr:col>
      <xdr:colOff>1352550</xdr:colOff>
      <xdr:row>3</xdr:row>
      <xdr:rowOff>238124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F07CEA-E043-4D59-8C91-5C07077CC30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" y="38100"/>
          <a:ext cx="104965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38100</xdr:rowOff>
    </xdr:from>
    <xdr:to>
      <xdr:col>1</xdr:col>
      <xdr:colOff>1323975</xdr:colOff>
      <xdr:row>2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CD736F-7547-472B-9BCE-FDD4FDCC066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6" y="38100"/>
          <a:ext cx="8096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38100</xdr:rowOff>
    </xdr:from>
    <xdr:to>
      <xdr:col>1</xdr:col>
      <xdr:colOff>1362075</xdr:colOff>
      <xdr:row>2</xdr:row>
      <xdr:rowOff>333375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4F8B49D-33A3-4B02-8FBC-FCC16F48A8E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38100"/>
          <a:ext cx="8477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38100</xdr:rowOff>
    </xdr:from>
    <xdr:to>
      <xdr:col>1</xdr:col>
      <xdr:colOff>1285875</xdr:colOff>
      <xdr:row>2</xdr:row>
      <xdr:rowOff>219075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CCD4523-E78E-4AD8-8FE6-EB65C8059B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6" y="38100"/>
          <a:ext cx="771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72;&#1091;&#1101;&#1088;%2023\&#1087;&#1072;&#1091;&#1101;&#1088;%2023\&#1087;&#1088;&#1086;&#1090;&#1086;&#1082;&#1086;&#1083;%20&#1089;&#1086;&#1088;&#1077;&#1074;&#1085;&#1086;&#1074;&#1072;&#1085;&#1080;&#1081;%20&#1087;&#1072;&#1091;&#1101;&#1088;&#1083;&#1080;&#1092;&#1090;&#1080;&#1085;&#1075;%20&#1073;&#1077;&#1079;&#1101;&#1082;%20+&#1078;&#1080;&#1084;%20&#1101;&#1082;&#1080;&#1087;%20&#1086;&#1088;&#1080;&#1075;&#1080;&#1085;&#1072;&#1083;%201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72;&#1091;&#1101;&#1088;%2023\&#1087;&#1072;&#1091;&#1101;&#1088;%2023\&#1087;&#1088;&#1086;&#1090;&#1086;&#1082;&#1086;&#1083;%20&#1089;&#1086;&#1088;&#1077;&#1074;&#1085;&#1086;&#1074;&#1072;&#1085;&#1080;&#1081;%20&#1076;&#1083;&#1103;%20&#1052;%20&#1096;&#1074;&#1072;&#1088;&#109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88;&#1086;&#1090;&#1086;&#1082;&#1086;&#1083;%20&#1089;&#1086;&#1088;&#1077;&#1074;&#1085;&#1086;&#1074;&#1072;&#1085;&#1080;&#1081;%20&#1076;&#1083;&#1103;%20&#1046;%20%20&#1084;&#1077;&#1083;&#1083;&#1086;&#1091;&#10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72;&#1091;&#1101;&#1088;%2023\&#1087;&#1072;&#1091;&#1101;&#1088;%2023\&#1087;&#1088;&#1086;&#1090;&#1086;&#1082;&#1086;&#1083;%20&#1089;&#1086;&#1088;&#1077;&#1074;&#1085;&#1086;&#1074;&#1072;&#1085;&#1080;&#1081;%20&#1076;&#1083;&#1103;%20&#1046;%20%20&#1084;&#1077;&#1083;&#1083;&#1086;&#1091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с кат 56-60-67,5 кг"/>
      <sheetName val="ФШ (Муж)"/>
      <sheetName val="ФШ (возраст)"/>
      <sheetName val="вес кат 75-82,5 кг"/>
      <sheetName val="жим экип"/>
      <sheetName val="женщины"/>
      <sheetName val="вес кат 90-100 кг"/>
      <sheetName val="вес кат 110-125-+125 кг"/>
      <sheetName val="Лист1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1.3132999999999999</v>
          </cell>
          <cell r="C3">
            <v>1.3091999999999999</v>
          </cell>
          <cell r="D3">
            <v>1.3051999999999999</v>
          </cell>
          <cell r="E3">
            <v>1.3010999999999999</v>
          </cell>
          <cell r="F3">
            <v>1.2970999999999999</v>
          </cell>
          <cell r="G3">
            <v>1.2930999999999999</v>
          </cell>
          <cell r="H3">
            <v>1.2890999999999999</v>
          </cell>
          <cell r="I3">
            <v>1.2850999999999999</v>
          </cell>
          <cell r="J3">
            <v>1.2811999999999999</v>
          </cell>
          <cell r="K3">
            <v>1.2773000000000001</v>
          </cell>
        </row>
        <row r="4">
          <cell r="A4">
            <v>41</v>
          </cell>
          <cell r="B4">
            <v>1.2734000000000001</v>
          </cell>
          <cell r="C4">
            <v>1.2695000000000001</v>
          </cell>
          <cell r="D4">
            <v>1.2656000000000001</v>
          </cell>
          <cell r="E4">
            <v>1.2618</v>
          </cell>
          <cell r="F4">
            <v>1.258</v>
          </cell>
          <cell r="G4">
            <v>1.2542</v>
          </cell>
          <cell r="H4">
            <v>1.2504</v>
          </cell>
          <cell r="I4">
            <v>1.2466999999999999</v>
          </cell>
          <cell r="J4">
            <v>1.2428999999999999</v>
          </cell>
          <cell r="K4">
            <v>1.2392000000000001</v>
          </cell>
        </row>
        <row r="5">
          <cell r="A5">
            <v>42</v>
          </cell>
          <cell r="B5">
            <v>1.2355</v>
          </cell>
          <cell r="C5">
            <v>1.2318</v>
          </cell>
          <cell r="D5">
            <v>1.2282</v>
          </cell>
          <cell r="E5">
            <v>1.2244999999999999</v>
          </cell>
          <cell r="F5">
            <v>1.2209000000000001</v>
          </cell>
          <cell r="G5">
            <v>1.2173</v>
          </cell>
          <cell r="H5">
            <v>1.2138</v>
          </cell>
          <cell r="I5">
            <v>1.2101999999999999</v>
          </cell>
          <cell r="J5">
            <v>1.2067000000000001</v>
          </cell>
          <cell r="K5">
            <v>1.2032</v>
          </cell>
        </row>
        <row r="6">
          <cell r="A6">
            <v>43</v>
          </cell>
          <cell r="B6">
            <v>1.1997</v>
          </cell>
          <cell r="C6">
            <v>1.1961999999999999</v>
          </cell>
          <cell r="D6">
            <v>1.1927000000000001</v>
          </cell>
          <cell r="E6">
            <v>1.1893</v>
          </cell>
          <cell r="F6">
            <v>1.1858</v>
          </cell>
          <cell r="G6">
            <v>1.1823999999999999</v>
          </cell>
          <cell r="H6">
            <v>1.1791</v>
          </cell>
          <cell r="I6">
            <v>1.1757</v>
          </cell>
          <cell r="J6">
            <v>1.1722999999999999</v>
          </cell>
          <cell r="K6">
            <v>1.169</v>
          </cell>
        </row>
        <row r="7">
          <cell r="A7">
            <v>44</v>
          </cell>
          <cell r="B7">
            <v>1.1657</v>
          </cell>
          <cell r="C7">
            <v>1.1624000000000001</v>
          </cell>
          <cell r="D7">
            <v>1.1591</v>
          </cell>
          <cell r="E7">
            <v>1.1557999999999999</v>
          </cell>
          <cell r="F7">
            <v>1.1526000000000001</v>
          </cell>
          <cell r="G7">
            <v>1.1494</v>
          </cell>
          <cell r="H7">
            <v>1.1462000000000001</v>
          </cell>
          <cell r="I7">
            <v>1.143</v>
          </cell>
          <cell r="J7">
            <v>1.1397999999999999</v>
          </cell>
          <cell r="K7">
            <v>1.1367</v>
          </cell>
        </row>
        <row r="8">
          <cell r="A8">
            <v>45</v>
          </cell>
          <cell r="B8">
            <v>1.1335</v>
          </cell>
          <cell r="C8">
            <v>1.1304000000000001</v>
          </cell>
          <cell r="D8">
            <v>1.1273</v>
          </cell>
          <cell r="E8">
            <v>1.1242000000000001</v>
          </cell>
          <cell r="F8">
            <v>1.1211</v>
          </cell>
          <cell r="G8">
            <v>1.1181000000000001</v>
          </cell>
          <cell r="H8">
            <v>1.115</v>
          </cell>
          <cell r="I8">
            <v>1.1120000000000001</v>
          </cell>
          <cell r="J8">
            <v>1.109</v>
          </cell>
          <cell r="K8">
            <v>1.1060000000000001</v>
          </cell>
        </row>
        <row r="9">
          <cell r="A9">
            <v>46</v>
          </cell>
          <cell r="B9">
            <v>1.1031</v>
          </cell>
          <cell r="C9">
            <v>1.1001000000000001</v>
          </cell>
          <cell r="D9">
            <v>1.0972</v>
          </cell>
          <cell r="E9">
            <v>1.0942000000000001</v>
          </cell>
          <cell r="F9">
            <v>1.0912999999999999</v>
          </cell>
          <cell r="G9">
            <v>1.0884</v>
          </cell>
          <cell r="H9">
            <v>1.0855999999999999</v>
          </cell>
          <cell r="I9">
            <v>1.0827</v>
          </cell>
          <cell r="J9">
            <v>1.0799000000000001</v>
          </cell>
          <cell r="K9">
            <v>1.077</v>
          </cell>
        </row>
        <row r="10">
          <cell r="A10">
            <v>47</v>
          </cell>
          <cell r="B10">
            <v>1.0742</v>
          </cell>
          <cell r="C10">
            <v>1.0713999999999999</v>
          </cell>
          <cell r="D10">
            <v>1.0686</v>
          </cell>
          <cell r="E10">
            <v>1.0659000000000001</v>
          </cell>
          <cell r="F10">
            <v>1.0630999999999999</v>
          </cell>
          <cell r="G10">
            <v>1.0604</v>
          </cell>
          <cell r="H10">
            <v>1.0577000000000001</v>
          </cell>
          <cell r="I10">
            <v>1.0549999999999999</v>
          </cell>
          <cell r="J10">
            <v>1.0523</v>
          </cell>
          <cell r="K10">
            <v>1.0496000000000001</v>
          </cell>
        </row>
        <row r="11">
          <cell r="A11">
            <v>48</v>
          </cell>
          <cell r="B11">
            <v>1.0468999999999999</v>
          </cell>
          <cell r="C11">
            <v>1.0443</v>
          </cell>
          <cell r="D11">
            <v>1.0416000000000001</v>
          </cell>
          <cell r="E11">
            <v>1.0389999999999999</v>
          </cell>
          <cell r="F11">
            <v>1.0364</v>
          </cell>
          <cell r="G11">
            <v>1.0338000000000001</v>
          </cell>
          <cell r="H11">
            <v>1.0311999999999999</v>
          </cell>
          <cell r="I11">
            <v>1.0286999999999999</v>
          </cell>
          <cell r="J11">
            <v>1.0261</v>
          </cell>
          <cell r="K11">
            <v>1.0236000000000001</v>
          </cell>
        </row>
        <row r="12">
          <cell r="A12">
            <v>49</v>
          </cell>
          <cell r="B12">
            <v>1.0210999999999999</v>
          </cell>
          <cell r="C12">
            <v>1.0185999999999999</v>
          </cell>
          <cell r="D12">
            <v>1.0161</v>
          </cell>
          <cell r="E12">
            <v>1.0136000000000001</v>
          </cell>
          <cell r="F12">
            <v>1.0111000000000001</v>
          </cell>
          <cell r="G12">
            <v>1.0086999999999999</v>
          </cell>
          <cell r="H12">
            <v>1.0062</v>
          </cell>
          <cell r="I12">
            <v>1.0038</v>
          </cell>
          <cell r="J12">
            <v>1.0014000000000001</v>
          </cell>
          <cell r="K12">
            <v>1.9990000000000001</v>
          </cell>
        </row>
        <row r="13">
          <cell r="A13">
            <v>50</v>
          </cell>
          <cell r="B13">
            <v>0.99660000000000004</v>
          </cell>
          <cell r="C13">
            <v>0.99419999999999997</v>
          </cell>
          <cell r="D13">
            <v>0.9919</v>
          </cell>
          <cell r="E13">
            <v>0.98950000000000005</v>
          </cell>
          <cell r="F13">
            <v>0.98719999999999997</v>
          </cell>
          <cell r="G13">
            <v>0.9849</v>
          </cell>
          <cell r="H13">
            <v>0.98260000000000003</v>
          </cell>
          <cell r="I13">
            <v>0.98029999999999995</v>
          </cell>
          <cell r="J13">
            <v>0.97799999999999998</v>
          </cell>
          <cell r="K13">
            <v>0.97570000000000001</v>
          </cell>
        </row>
        <row r="14">
          <cell r="A14">
            <v>51</v>
          </cell>
          <cell r="B14">
            <v>0.97340000000000004</v>
          </cell>
          <cell r="C14">
            <v>0.97119999999999995</v>
          </cell>
          <cell r="D14">
            <v>0.96899999999999997</v>
          </cell>
          <cell r="E14">
            <v>0.9667</v>
          </cell>
          <cell r="F14">
            <v>0.96450000000000002</v>
          </cell>
          <cell r="G14">
            <v>0.96230000000000004</v>
          </cell>
          <cell r="H14">
            <v>0.96009999999999995</v>
          </cell>
          <cell r="I14">
            <v>0.95799999999999996</v>
          </cell>
          <cell r="J14">
            <v>0.95579999999999998</v>
          </cell>
          <cell r="K14">
            <v>0.9536</v>
          </cell>
        </row>
        <row r="15">
          <cell r="A15">
            <v>52</v>
          </cell>
          <cell r="B15">
            <v>0.95150000000000001</v>
          </cell>
          <cell r="C15">
            <v>0.94940000000000002</v>
          </cell>
          <cell r="D15">
            <v>0.94730000000000003</v>
          </cell>
          <cell r="E15">
            <v>0.94520000000000004</v>
          </cell>
          <cell r="F15">
            <v>0.94310000000000005</v>
          </cell>
          <cell r="G15">
            <v>0.94099999999999995</v>
          </cell>
          <cell r="H15">
            <v>0.93889999999999996</v>
          </cell>
          <cell r="I15">
            <v>0.93679999999999997</v>
          </cell>
          <cell r="J15">
            <v>0.93479999999999996</v>
          </cell>
          <cell r="K15">
            <v>0.93279999999999996</v>
          </cell>
        </row>
        <row r="16">
          <cell r="A16">
            <v>53</v>
          </cell>
          <cell r="B16">
            <v>0.93069999999999997</v>
          </cell>
          <cell r="C16">
            <v>0.92869999999999997</v>
          </cell>
          <cell r="D16">
            <v>0.92669999999999997</v>
          </cell>
          <cell r="E16">
            <v>0.92469999999999997</v>
          </cell>
          <cell r="F16">
            <v>0.92269999999999996</v>
          </cell>
          <cell r="G16">
            <v>0.92079999999999995</v>
          </cell>
          <cell r="H16">
            <v>0.91879999999999995</v>
          </cell>
          <cell r="I16">
            <v>0.91690000000000005</v>
          </cell>
          <cell r="J16">
            <v>0.91490000000000005</v>
          </cell>
          <cell r="K16">
            <v>0.91300000000000003</v>
          </cell>
        </row>
        <row r="17">
          <cell r="A17">
            <v>54</v>
          </cell>
          <cell r="B17">
            <v>0.91110000000000002</v>
          </cell>
          <cell r="C17">
            <v>0.90920000000000001</v>
          </cell>
          <cell r="D17">
            <v>0.9073</v>
          </cell>
          <cell r="E17">
            <v>0.90539999999999998</v>
          </cell>
          <cell r="F17">
            <v>0.90349999999999997</v>
          </cell>
          <cell r="G17">
            <v>0.90159999999999996</v>
          </cell>
          <cell r="H17">
            <v>0.89980000000000004</v>
          </cell>
          <cell r="I17">
            <v>0.89790000000000003</v>
          </cell>
          <cell r="J17">
            <v>0.89610000000000001</v>
          </cell>
          <cell r="K17">
            <v>0.89429999999999998</v>
          </cell>
        </row>
        <row r="18">
          <cell r="A18">
            <v>55</v>
          </cell>
          <cell r="B18">
            <v>0.89239999999999997</v>
          </cell>
          <cell r="C18">
            <v>0.89059999999999995</v>
          </cell>
          <cell r="D18">
            <v>0.88880000000000003</v>
          </cell>
          <cell r="E18">
            <v>0.88700000000000001</v>
          </cell>
          <cell r="F18">
            <v>0.88529999999999998</v>
          </cell>
          <cell r="G18">
            <v>0.88349999999999995</v>
          </cell>
          <cell r="H18">
            <v>0.88170000000000004</v>
          </cell>
          <cell r="I18">
            <v>0.88</v>
          </cell>
          <cell r="J18">
            <v>0.87819999999999998</v>
          </cell>
          <cell r="K18">
            <v>0.87649999999999995</v>
          </cell>
        </row>
        <row r="19">
          <cell r="A19">
            <v>56</v>
          </cell>
          <cell r="B19">
            <v>0.87480000000000002</v>
          </cell>
          <cell r="C19">
            <v>0.87309999999999999</v>
          </cell>
          <cell r="D19">
            <v>0.87139999999999995</v>
          </cell>
          <cell r="E19">
            <v>0.86970000000000003</v>
          </cell>
          <cell r="F19">
            <v>0.86799999999999999</v>
          </cell>
          <cell r="G19">
            <v>0.86629999999999996</v>
          </cell>
          <cell r="H19">
            <v>0.86460000000000004</v>
          </cell>
          <cell r="I19">
            <v>0.86299999999999999</v>
          </cell>
          <cell r="J19">
            <v>0.86129999999999995</v>
          </cell>
          <cell r="K19">
            <v>0.85970000000000002</v>
          </cell>
        </row>
        <row r="20">
          <cell r="A20">
            <v>57</v>
          </cell>
          <cell r="B20">
            <v>0.85799999999999998</v>
          </cell>
          <cell r="C20">
            <v>0.85640000000000005</v>
          </cell>
          <cell r="D20">
            <v>0.8548</v>
          </cell>
          <cell r="E20">
            <v>0.85319999999999996</v>
          </cell>
          <cell r="F20">
            <v>0.85160000000000002</v>
          </cell>
          <cell r="G20">
            <v>0.85</v>
          </cell>
          <cell r="H20">
            <v>0.84840000000000004</v>
          </cell>
          <cell r="I20">
            <v>0.8468</v>
          </cell>
          <cell r="J20">
            <v>0.84530000000000005</v>
          </cell>
          <cell r="K20">
            <v>0.84370000000000001</v>
          </cell>
        </row>
        <row r="21">
          <cell r="A21">
            <v>58</v>
          </cell>
          <cell r="B21">
            <v>0.84219999999999995</v>
          </cell>
          <cell r="C21">
            <v>0.84060000000000001</v>
          </cell>
          <cell r="D21">
            <v>0.83909999999999996</v>
          </cell>
          <cell r="E21">
            <v>0.83760000000000001</v>
          </cell>
          <cell r="F21">
            <v>0.83609999999999995</v>
          </cell>
          <cell r="G21">
            <v>0.83450000000000002</v>
          </cell>
          <cell r="H21">
            <v>0.83299999999999996</v>
          </cell>
          <cell r="I21">
            <v>0.83150000000000002</v>
          </cell>
          <cell r="J21">
            <v>0.83009999999999995</v>
          </cell>
          <cell r="K21">
            <v>0.8286</v>
          </cell>
        </row>
        <row r="22">
          <cell r="A22">
            <v>59</v>
          </cell>
          <cell r="B22">
            <v>0.82709999999999995</v>
          </cell>
          <cell r="C22">
            <v>0.82569999999999999</v>
          </cell>
          <cell r="D22">
            <v>0.82420000000000004</v>
          </cell>
          <cell r="E22">
            <v>0.82279999999999998</v>
          </cell>
          <cell r="F22">
            <v>0.82130000000000003</v>
          </cell>
          <cell r="G22">
            <v>0.81989999999999996</v>
          </cell>
          <cell r="H22">
            <v>0.81850000000000001</v>
          </cell>
          <cell r="I22">
            <v>0.81699999999999995</v>
          </cell>
          <cell r="J22">
            <v>0.91559999999999997</v>
          </cell>
          <cell r="K22">
            <v>0.81420000000000003</v>
          </cell>
        </row>
        <row r="23">
          <cell r="A23">
            <v>60</v>
          </cell>
          <cell r="B23">
            <v>0.81279999999999997</v>
          </cell>
          <cell r="C23">
            <v>0.81140000000000001</v>
          </cell>
          <cell r="D23">
            <v>0.81010000000000004</v>
          </cell>
          <cell r="E23">
            <v>0.80869999999999997</v>
          </cell>
          <cell r="F23">
            <v>0.80730000000000002</v>
          </cell>
          <cell r="G23">
            <v>0.80600000000000005</v>
          </cell>
          <cell r="H23">
            <v>0.80459999999999998</v>
          </cell>
          <cell r="I23">
            <v>0.80330000000000001</v>
          </cell>
          <cell r="J23">
            <v>0.80189999999999995</v>
          </cell>
          <cell r="K23">
            <v>0.80059999999999998</v>
          </cell>
        </row>
        <row r="24">
          <cell r="A24">
            <v>61</v>
          </cell>
          <cell r="B24">
            <v>0.79930000000000001</v>
          </cell>
          <cell r="C24">
            <v>0.79790000000000005</v>
          </cell>
          <cell r="D24">
            <v>0.79659999999999997</v>
          </cell>
          <cell r="E24">
            <v>0.79530000000000001</v>
          </cell>
          <cell r="F24">
            <v>0.79400000000000004</v>
          </cell>
          <cell r="G24">
            <v>0.79269999999999996</v>
          </cell>
          <cell r="H24">
            <v>0.79149999999999998</v>
          </cell>
          <cell r="I24">
            <v>0.79020000000000001</v>
          </cell>
          <cell r="J24">
            <v>0.78890000000000005</v>
          </cell>
          <cell r="K24">
            <v>0.78759999999999997</v>
          </cell>
        </row>
        <row r="25">
          <cell r="A25">
            <v>62</v>
          </cell>
          <cell r="B25">
            <v>0.78639999999999999</v>
          </cell>
          <cell r="C25">
            <v>0.78510000000000002</v>
          </cell>
          <cell r="D25">
            <v>0.78390000000000004</v>
          </cell>
          <cell r="E25">
            <v>0.78259999999999996</v>
          </cell>
          <cell r="F25">
            <v>0.78139999999999998</v>
          </cell>
          <cell r="G25">
            <v>0.7802</v>
          </cell>
          <cell r="H25">
            <v>0.77890000000000004</v>
          </cell>
          <cell r="I25">
            <v>0.77769999999999995</v>
          </cell>
          <cell r="J25">
            <v>0.77649999999999997</v>
          </cell>
          <cell r="K25">
            <v>0.77529999999999999</v>
          </cell>
        </row>
        <row r="26">
          <cell r="A26">
            <v>63</v>
          </cell>
          <cell r="B26">
            <v>0.77410000000000001</v>
          </cell>
          <cell r="C26">
            <v>0.77290000000000003</v>
          </cell>
          <cell r="D26">
            <v>0.77170000000000005</v>
          </cell>
          <cell r="E26">
            <v>0.77059999999999995</v>
          </cell>
          <cell r="F26">
            <v>0.76939999999999997</v>
          </cell>
          <cell r="G26">
            <v>0.76819999999999999</v>
          </cell>
          <cell r="H26">
            <v>0.7671</v>
          </cell>
          <cell r="I26">
            <v>0.76590000000000003</v>
          </cell>
          <cell r="J26">
            <v>0.76470000000000005</v>
          </cell>
          <cell r="K26">
            <v>0.76359999999999995</v>
          </cell>
        </row>
        <row r="27">
          <cell r="A27">
            <v>64</v>
          </cell>
          <cell r="B27">
            <v>0.76249999999999996</v>
          </cell>
          <cell r="C27">
            <v>0.76129999999999998</v>
          </cell>
          <cell r="D27">
            <v>0.76019999999999999</v>
          </cell>
          <cell r="E27">
            <v>0.7591</v>
          </cell>
          <cell r="F27">
            <v>0.75800000000000001</v>
          </cell>
          <cell r="G27">
            <v>0.75680000000000003</v>
          </cell>
          <cell r="H27">
            <v>0.75570000000000004</v>
          </cell>
          <cell r="I27">
            <v>0.75460000000000005</v>
          </cell>
          <cell r="J27">
            <v>0.75349999999999995</v>
          </cell>
          <cell r="K27">
            <v>0.75239999999999996</v>
          </cell>
        </row>
        <row r="28">
          <cell r="A28">
            <v>65</v>
          </cell>
          <cell r="B28">
            <v>0.75139999999999996</v>
          </cell>
          <cell r="C28">
            <v>0.75029999999999997</v>
          </cell>
          <cell r="D28">
            <v>0.74919999999999998</v>
          </cell>
          <cell r="E28">
            <v>0.74809999999999999</v>
          </cell>
          <cell r="F28">
            <v>0.74709999999999999</v>
          </cell>
          <cell r="G28">
            <v>0.746</v>
          </cell>
          <cell r="H28">
            <v>0.745</v>
          </cell>
          <cell r="I28">
            <v>0.74390000000000001</v>
          </cell>
          <cell r="J28">
            <v>0.7429</v>
          </cell>
          <cell r="K28">
            <v>0.74180000000000001</v>
          </cell>
        </row>
        <row r="29">
          <cell r="A29">
            <v>66</v>
          </cell>
          <cell r="B29">
            <v>0.74080000000000001</v>
          </cell>
          <cell r="C29">
            <v>0.73980000000000001</v>
          </cell>
          <cell r="D29">
            <v>0.73870000000000002</v>
          </cell>
          <cell r="E29">
            <v>0.73770000000000002</v>
          </cell>
          <cell r="F29">
            <v>0.73670000000000002</v>
          </cell>
          <cell r="G29">
            <v>0.73570000000000002</v>
          </cell>
          <cell r="H29">
            <v>0.73470000000000002</v>
          </cell>
          <cell r="I29">
            <v>0.73370000000000002</v>
          </cell>
          <cell r="J29">
            <v>0.73270000000000002</v>
          </cell>
          <cell r="K29">
            <v>0.73170000000000002</v>
          </cell>
        </row>
        <row r="30">
          <cell r="A30">
            <v>67</v>
          </cell>
          <cell r="B30">
            <v>0.73070000000000002</v>
          </cell>
          <cell r="C30">
            <v>0.72970000000000002</v>
          </cell>
          <cell r="D30">
            <v>0.72870000000000001</v>
          </cell>
          <cell r="E30">
            <v>0.7278</v>
          </cell>
          <cell r="F30">
            <v>0.7268</v>
          </cell>
          <cell r="G30">
            <v>0.7258</v>
          </cell>
          <cell r="H30">
            <v>0.72489999999999999</v>
          </cell>
          <cell r="I30">
            <v>0.72389999999999999</v>
          </cell>
          <cell r="J30">
            <v>0.72299999999999998</v>
          </cell>
          <cell r="K30">
            <v>0.72199999999999998</v>
          </cell>
        </row>
        <row r="31">
          <cell r="A31">
            <v>68</v>
          </cell>
          <cell r="B31">
            <v>0.72109999999999996</v>
          </cell>
          <cell r="C31">
            <v>0.72009999999999996</v>
          </cell>
          <cell r="D31">
            <v>0.71919999999999995</v>
          </cell>
          <cell r="E31">
            <v>0.71830000000000005</v>
          </cell>
          <cell r="F31">
            <v>0.71740000000000004</v>
          </cell>
          <cell r="G31">
            <v>0.71640000000000004</v>
          </cell>
          <cell r="H31">
            <v>0.71550000000000002</v>
          </cell>
          <cell r="I31">
            <v>0.71460000000000001</v>
          </cell>
          <cell r="J31">
            <v>0.7137</v>
          </cell>
          <cell r="K31">
            <v>0.71279999999999999</v>
          </cell>
        </row>
        <row r="32">
          <cell r="A32">
            <v>69</v>
          </cell>
          <cell r="B32">
            <v>0.71189999999999998</v>
          </cell>
          <cell r="C32">
            <v>0.71099999999999997</v>
          </cell>
          <cell r="D32">
            <v>0.71009999999999995</v>
          </cell>
          <cell r="E32">
            <v>0.70920000000000005</v>
          </cell>
          <cell r="F32">
            <v>0.70830000000000004</v>
          </cell>
          <cell r="G32">
            <v>0.70740000000000003</v>
          </cell>
          <cell r="H32">
            <v>0.70660000000000001</v>
          </cell>
          <cell r="I32">
            <v>0.70569999999999999</v>
          </cell>
          <cell r="J32">
            <v>0.70479999999999998</v>
          </cell>
          <cell r="K32">
            <v>0.70399999999999996</v>
          </cell>
        </row>
        <row r="33">
          <cell r="A33">
            <v>70</v>
          </cell>
          <cell r="B33">
            <v>0.70309999999999995</v>
          </cell>
          <cell r="C33">
            <v>0.70220000000000005</v>
          </cell>
          <cell r="D33">
            <v>0.70140000000000002</v>
          </cell>
          <cell r="E33">
            <v>0.70050000000000001</v>
          </cell>
          <cell r="F33">
            <v>0.69969999999999999</v>
          </cell>
          <cell r="G33">
            <v>0.69889999999999997</v>
          </cell>
          <cell r="H33">
            <v>0.69799999999999995</v>
          </cell>
          <cell r="I33">
            <v>0.69720000000000004</v>
          </cell>
          <cell r="J33">
            <v>0.69640000000000002</v>
          </cell>
          <cell r="K33">
            <v>0.69550000000000001</v>
          </cell>
        </row>
        <row r="34">
          <cell r="A34">
            <v>71</v>
          </cell>
          <cell r="B34">
            <v>0.69469999999999998</v>
          </cell>
          <cell r="C34">
            <v>0.69389999999999996</v>
          </cell>
          <cell r="D34">
            <v>0.69310000000000005</v>
          </cell>
          <cell r="E34">
            <v>0.69230000000000003</v>
          </cell>
          <cell r="F34">
            <v>0.69140000000000001</v>
          </cell>
          <cell r="G34">
            <v>0.69059999999999999</v>
          </cell>
          <cell r="H34">
            <v>0.68979999999999997</v>
          </cell>
          <cell r="I34">
            <v>0.68899999999999995</v>
          </cell>
          <cell r="J34">
            <v>0.68820000000000003</v>
          </cell>
          <cell r="K34">
            <v>0.68740000000000001</v>
          </cell>
        </row>
        <row r="35">
          <cell r="A35">
            <v>72</v>
          </cell>
          <cell r="B35">
            <v>0.68669999999999998</v>
          </cell>
          <cell r="C35">
            <v>0.68589999999999995</v>
          </cell>
          <cell r="D35">
            <v>0.68510000000000004</v>
          </cell>
          <cell r="E35">
            <v>0.68430000000000002</v>
          </cell>
          <cell r="F35">
            <v>0.6835</v>
          </cell>
          <cell r="G35">
            <v>0.68279999999999996</v>
          </cell>
          <cell r="H35">
            <v>0.68200000000000005</v>
          </cell>
          <cell r="I35">
            <v>0.68120000000000003</v>
          </cell>
          <cell r="J35">
            <v>0.68049999999999999</v>
          </cell>
          <cell r="K35">
            <v>0.67969999999999997</v>
          </cell>
        </row>
        <row r="36">
          <cell r="A36">
            <v>73</v>
          </cell>
          <cell r="B36">
            <v>0.67889999999999995</v>
          </cell>
          <cell r="C36">
            <v>0.67820000000000003</v>
          </cell>
          <cell r="D36">
            <v>0.6774</v>
          </cell>
          <cell r="E36">
            <v>0.67669999999999997</v>
          </cell>
          <cell r="F36">
            <v>0.67600000000000005</v>
          </cell>
          <cell r="G36">
            <v>0.67520000000000002</v>
          </cell>
          <cell r="H36">
            <v>0.67449999999999999</v>
          </cell>
          <cell r="I36">
            <v>0.67369999999999997</v>
          </cell>
          <cell r="J36">
            <v>0.67300000000000004</v>
          </cell>
          <cell r="K36">
            <v>0.67230000000000001</v>
          </cell>
        </row>
        <row r="37">
          <cell r="A37">
            <v>74</v>
          </cell>
          <cell r="B37">
            <v>0.67159999999999997</v>
          </cell>
          <cell r="C37">
            <v>0.67079999999999995</v>
          </cell>
          <cell r="D37">
            <v>0.67010000000000003</v>
          </cell>
          <cell r="E37">
            <v>0.6694</v>
          </cell>
          <cell r="F37">
            <v>0.66869999999999996</v>
          </cell>
          <cell r="G37">
            <v>0.66800000000000004</v>
          </cell>
          <cell r="H37">
            <v>0.6673</v>
          </cell>
          <cell r="I37">
            <v>0.66659999999999997</v>
          </cell>
          <cell r="J37">
            <v>0.66590000000000005</v>
          </cell>
          <cell r="K37">
            <v>0.66520000000000001</v>
          </cell>
        </row>
        <row r="38">
          <cell r="A38">
            <v>75</v>
          </cell>
          <cell r="B38">
            <v>0.66449999999999998</v>
          </cell>
          <cell r="C38">
            <v>0.66379999999999995</v>
          </cell>
          <cell r="D38">
            <v>0.66310000000000002</v>
          </cell>
          <cell r="E38">
            <v>0.66239999999999999</v>
          </cell>
          <cell r="F38">
            <v>0.66169999999999995</v>
          </cell>
          <cell r="G38">
            <v>0.66100000000000003</v>
          </cell>
          <cell r="H38">
            <v>0.6603</v>
          </cell>
          <cell r="I38">
            <v>0.65980000000000005</v>
          </cell>
          <cell r="J38">
            <v>0.65900000000000003</v>
          </cell>
          <cell r="K38">
            <v>0.6583</v>
          </cell>
        </row>
        <row r="39">
          <cell r="A39">
            <v>76</v>
          </cell>
          <cell r="B39">
            <v>0.65769999999999995</v>
          </cell>
          <cell r="C39">
            <v>0.65700000000000003</v>
          </cell>
          <cell r="D39">
            <v>0.65629999999999999</v>
          </cell>
          <cell r="E39">
            <v>0.65569999999999995</v>
          </cell>
          <cell r="F39">
            <v>0.65500000000000003</v>
          </cell>
          <cell r="G39">
            <v>0.65429999999999999</v>
          </cell>
          <cell r="H39">
            <v>0.65369999999999995</v>
          </cell>
          <cell r="I39">
            <v>0.65300000000000002</v>
          </cell>
          <cell r="J39">
            <v>0.65239999999999998</v>
          </cell>
          <cell r="K39">
            <v>0.65169999999999995</v>
          </cell>
        </row>
        <row r="40">
          <cell r="A40">
            <v>77</v>
          </cell>
          <cell r="B40">
            <v>0.65110000000000001</v>
          </cell>
          <cell r="C40">
            <v>0.65049999999999997</v>
          </cell>
          <cell r="D40">
            <v>0.64980000000000004</v>
          </cell>
          <cell r="E40">
            <v>0.6492</v>
          </cell>
          <cell r="F40">
            <v>0.64859999999999995</v>
          </cell>
          <cell r="G40">
            <v>0.64790000000000003</v>
          </cell>
          <cell r="H40">
            <v>0.64729999999999999</v>
          </cell>
          <cell r="I40">
            <v>0.64670000000000005</v>
          </cell>
          <cell r="J40">
            <v>0.64610000000000001</v>
          </cell>
          <cell r="K40">
            <v>0.64539999999999997</v>
          </cell>
        </row>
        <row r="41">
          <cell r="A41">
            <v>78</v>
          </cell>
          <cell r="B41">
            <v>0.64480000000000004</v>
          </cell>
          <cell r="C41">
            <v>0.64419999999999999</v>
          </cell>
          <cell r="D41">
            <v>0.64359999999999995</v>
          </cell>
          <cell r="E41">
            <v>0.64300000000000002</v>
          </cell>
          <cell r="F41">
            <v>0.64239999999999997</v>
          </cell>
          <cell r="G41">
            <v>0.64180000000000004</v>
          </cell>
          <cell r="H41">
            <v>0.64119999999999999</v>
          </cell>
          <cell r="I41">
            <v>0.64049999999999996</v>
          </cell>
          <cell r="J41">
            <v>0.63990000000000002</v>
          </cell>
          <cell r="K41">
            <v>0.63939999999999997</v>
          </cell>
        </row>
        <row r="42">
          <cell r="A42">
            <v>79</v>
          </cell>
          <cell r="B42">
            <v>0.63880000000000003</v>
          </cell>
          <cell r="C42">
            <v>0.63819999999999999</v>
          </cell>
          <cell r="D42">
            <v>0.63759999999999994</v>
          </cell>
          <cell r="E42">
            <v>0.63700000000000001</v>
          </cell>
          <cell r="F42">
            <v>0.63639999999999997</v>
          </cell>
          <cell r="G42">
            <v>0.63580000000000003</v>
          </cell>
          <cell r="H42">
            <v>0.63519999999999999</v>
          </cell>
          <cell r="I42">
            <v>0.63470000000000004</v>
          </cell>
          <cell r="J42">
            <v>0.6341</v>
          </cell>
          <cell r="K42">
            <v>0.63349999999999995</v>
          </cell>
        </row>
        <row r="43">
          <cell r="A43">
            <v>80</v>
          </cell>
          <cell r="B43">
            <v>0.63290000000000002</v>
          </cell>
          <cell r="C43">
            <v>0.63239999999999996</v>
          </cell>
          <cell r="D43">
            <v>0.63180000000000003</v>
          </cell>
          <cell r="E43">
            <v>0.63119999999999998</v>
          </cell>
          <cell r="F43">
            <v>0.63070000000000004</v>
          </cell>
          <cell r="G43">
            <v>0.63009999999999999</v>
          </cell>
          <cell r="H43">
            <v>0.62949999999999995</v>
          </cell>
          <cell r="I43">
            <v>0.629</v>
          </cell>
          <cell r="J43">
            <v>0.63839999999999997</v>
          </cell>
          <cell r="K43">
            <v>0.62790000000000001</v>
          </cell>
        </row>
        <row r="44">
          <cell r="A44">
            <v>81</v>
          </cell>
          <cell r="B44">
            <v>0.62729999999999997</v>
          </cell>
          <cell r="C44">
            <v>0.62680000000000002</v>
          </cell>
          <cell r="D44">
            <v>0.62619999999999998</v>
          </cell>
          <cell r="E44">
            <v>0.62570000000000003</v>
          </cell>
          <cell r="F44">
            <v>0.62509999999999999</v>
          </cell>
          <cell r="G44">
            <v>0.62450000000000006</v>
          </cell>
          <cell r="H44">
            <v>0.62409999999999999</v>
          </cell>
          <cell r="I44">
            <v>0.62350000000000005</v>
          </cell>
          <cell r="J44">
            <v>0.623</v>
          </cell>
          <cell r="K44">
            <v>0.62239999999999995</v>
          </cell>
        </row>
        <row r="45">
          <cell r="A45">
            <v>82</v>
          </cell>
          <cell r="B45">
            <v>0.63190000000000002</v>
          </cell>
          <cell r="C45">
            <v>0.62139999999999995</v>
          </cell>
          <cell r="D45">
            <v>0.62090000000000001</v>
          </cell>
          <cell r="E45">
            <v>0.62029999999999996</v>
          </cell>
          <cell r="F45">
            <v>0.61980000000000002</v>
          </cell>
          <cell r="G45">
            <v>0.61929999999999996</v>
          </cell>
          <cell r="H45">
            <v>0.61880000000000002</v>
          </cell>
          <cell r="I45">
            <v>0.61829999999999996</v>
          </cell>
          <cell r="J45">
            <v>0.61770000000000003</v>
          </cell>
          <cell r="K45">
            <v>0.61719999999999997</v>
          </cell>
        </row>
        <row r="46">
          <cell r="A46">
            <v>83</v>
          </cell>
          <cell r="B46">
            <v>0.61670000000000003</v>
          </cell>
          <cell r="C46">
            <v>0.61619999999999997</v>
          </cell>
          <cell r="D46">
            <v>0.61570000000000003</v>
          </cell>
          <cell r="E46">
            <v>0.61519999999999997</v>
          </cell>
          <cell r="F46">
            <v>0.61470000000000002</v>
          </cell>
          <cell r="G46">
            <v>0.61419999999999997</v>
          </cell>
          <cell r="H46">
            <v>0.61370000000000002</v>
          </cell>
          <cell r="I46">
            <v>0.61319999999999997</v>
          </cell>
          <cell r="J46">
            <v>0.61270000000000002</v>
          </cell>
          <cell r="K46">
            <v>0.61219999999999997</v>
          </cell>
        </row>
        <row r="47">
          <cell r="A47">
            <v>84</v>
          </cell>
          <cell r="B47">
            <v>0.61170000000000002</v>
          </cell>
          <cell r="C47">
            <v>0.61119999999999997</v>
          </cell>
          <cell r="D47">
            <v>0.61070000000000002</v>
          </cell>
          <cell r="E47">
            <v>0.61019999999999996</v>
          </cell>
          <cell r="F47">
            <v>0.60980000000000001</v>
          </cell>
          <cell r="G47">
            <v>0.60929999999999995</v>
          </cell>
          <cell r="H47">
            <v>0.60880000000000001</v>
          </cell>
          <cell r="I47">
            <v>0.60829999999999995</v>
          </cell>
          <cell r="J47">
            <v>0.60780000000000001</v>
          </cell>
          <cell r="K47">
            <v>0.60740000000000005</v>
          </cell>
        </row>
        <row r="48">
          <cell r="A48">
            <v>85</v>
          </cell>
          <cell r="B48">
            <v>0.6069</v>
          </cell>
          <cell r="C48">
            <v>0.60640000000000005</v>
          </cell>
          <cell r="D48">
            <v>0.60589999999999999</v>
          </cell>
          <cell r="E48">
            <v>0.60550000000000004</v>
          </cell>
          <cell r="F48">
            <v>0.60499999999999998</v>
          </cell>
          <cell r="G48">
            <v>0.60450000000000004</v>
          </cell>
          <cell r="H48">
            <v>0.60409999999999997</v>
          </cell>
          <cell r="I48">
            <v>0.60360000000000003</v>
          </cell>
          <cell r="J48">
            <v>0.60309999999999997</v>
          </cell>
          <cell r="K48">
            <v>0.60270000000000001</v>
          </cell>
        </row>
        <row r="49">
          <cell r="A49">
            <v>86</v>
          </cell>
          <cell r="B49">
            <v>0.60219999999999996</v>
          </cell>
          <cell r="C49">
            <v>0.6018</v>
          </cell>
          <cell r="D49">
            <v>0.60129999999999995</v>
          </cell>
          <cell r="E49">
            <v>0.60089999999999999</v>
          </cell>
          <cell r="F49">
            <v>0.60040000000000004</v>
          </cell>
          <cell r="G49">
            <v>0.6</v>
          </cell>
          <cell r="H49">
            <v>0.59950000000000003</v>
          </cell>
          <cell r="I49">
            <v>0.59909999999999997</v>
          </cell>
          <cell r="J49">
            <v>0.59860000000000002</v>
          </cell>
          <cell r="K49">
            <v>0.59819999999999995</v>
          </cell>
        </row>
        <row r="50">
          <cell r="A50">
            <v>87</v>
          </cell>
          <cell r="B50">
            <v>0.5978</v>
          </cell>
          <cell r="C50">
            <v>0.59730000000000005</v>
          </cell>
          <cell r="D50">
            <v>0.59689999999999999</v>
          </cell>
          <cell r="E50">
            <v>0.59650000000000003</v>
          </cell>
          <cell r="F50">
            <v>0.59599999999999997</v>
          </cell>
          <cell r="G50">
            <v>0.59560000000000002</v>
          </cell>
          <cell r="H50">
            <v>0.59519999999999995</v>
          </cell>
          <cell r="I50">
            <v>0.59470000000000001</v>
          </cell>
          <cell r="J50">
            <v>0.59430000000000005</v>
          </cell>
          <cell r="K50">
            <v>0.59389999999999998</v>
          </cell>
        </row>
        <row r="51">
          <cell r="A51">
            <v>88</v>
          </cell>
          <cell r="B51">
            <v>0.59350000000000003</v>
          </cell>
          <cell r="C51">
            <v>0.59299999999999997</v>
          </cell>
          <cell r="D51">
            <v>0.59260000000000002</v>
          </cell>
          <cell r="E51">
            <v>0.59219999999999995</v>
          </cell>
          <cell r="F51">
            <v>0.59179999999999999</v>
          </cell>
          <cell r="G51">
            <v>0.59140000000000004</v>
          </cell>
          <cell r="H51">
            <v>0.59099999999999997</v>
          </cell>
          <cell r="I51">
            <v>0.59050000000000002</v>
          </cell>
          <cell r="J51">
            <v>0.59009999999999996</v>
          </cell>
          <cell r="K51">
            <v>0.5897</v>
          </cell>
        </row>
        <row r="52">
          <cell r="A52">
            <v>89</v>
          </cell>
          <cell r="B52">
            <v>0.59830000000000005</v>
          </cell>
          <cell r="C52">
            <v>0.58889999999999998</v>
          </cell>
          <cell r="D52">
            <v>0.58850000000000002</v>
          </cell>
          <cell r="E52">
            <v>0.58809999999999996</v>
          </cell>
          <cell r="F52">
            <v>0.5877</v>
          </cell>
          <cell r="G52">
            <v>0.58730000000000004</v>
          </cell>
          <cell r="H52">
            <v>0.58689999999999998</v>
          </cell>
          <cell r="I52">
            <v>0.58650000000000002</v>
          </cell>
          <cell r="J52">
            <v>0.58609999999999995</v>
          </cell>
          <cell r="K52">
            <v>0.5857</v>
          </cell>
        </row>
        <row r="53">
          <cell r="A53">
            <v>90</v>
          </cell>
          <cell r="B53">
            <v>0.58530000000000004</v>
          </cell>
          <cell r="C53">
            <v>0.58499999999999996</v>
          </cell>
          <cell r="D53">
            <v>0.58460000000000001</v>
          </cell>
          <cell r="E53">
            <v>0.58420000000000005</v>
          </cell>
          <cell r="F53">
            <v>0.58379999999999999</v>
          </cell>
          <cell r="G53">
            <v>0.58340000000000003</v>
          </cell>
          <cell r="H53">
            <v>0.58299999999999996</v>
          </cell>
          <cell r="I53">
            <v>0.5827</v>
          </cell>
          <cell r="J53">
            <v>0.58230000000000004</v>
          </cell>
          <cell r="K53">
            <v>0.58189999999999997</v>
          </cell>
        </row>
        <row r="54">
          <cell r="A54">
            <v>91</v>
          </cell>
          <cell r="B54">
            <v>0.58150000000000002</v>
          </cell>
          <cell r="C54">
            <v>0.58120000000000005</v>
          </cell>
          <cell r="D54">
            <v>0.58079999999999998</v>
          </cell>
          <cell r="E54">
            <v>0.58040000000000003</v>
          </cell>
          <cell r="F54">
            <v>0.58009999999999995</v>
          </cell>
          <cell r="G54">
            <v>0.57969999999999999</v>
          </cell>
          <cell r="H54">
            <v>0.57930000000000004</v>
          </cell>
          <cell r="I54">
            <v>0.57899999999999996</v>
          </cell>
          <cell r="J54">
            <v>0.57879999999999998</v>
          </cell>
          <cell r="K54">
            <v>0.57820000000000005</v>
          </cell>
        </row>
        <row r="55">
          <cell r="A55">
            <v>92</v>
          </cell>
          <cell r="B55">
            <v>0.57789999999999997</v>
          </cell>
          <cell r="C55">
            <v>0.57750000000000001</v>
          </cell>
          <cell r="D55">
            <v>0.57720000000000005</v>
          </cell>
          <cell r="E55">
            <v>0.57679999999999998</v>
          </cell>
          <cell r="F55">
            <v>0.57650000000000001</v>
          </cell>
          <cell r="G55">
            <v>0.57609999999999995</v>
          </cell>
          <cell r="H55">
            <v>0.57579999999999998</v>
          </cell>
          <cell r="I55">
            <v>0.57540000000000002</v>
          </cell>
          <cell r="J55">
            <v>0.57509999999999994</v>
          </cell>
          <cell r="K55">
            <v>0.57469999999999999</v>
          </cell>
        </row>
        <row r="56">
          <cell r="A56">
            <v>93</v>
          </cell>
          <cell r="B56">
            <v>0.57440000000000002</v>
          </cell>
          <cell r="C56">
            <v>0.57399999999999995</v>
          </cell>
          <cell r="D56">
            <v>0.57369999999999999</v>
          </cell>
          <cell r="E56">
            <v>0.57340000000000002</v>
          </cell>
          <cell r="F56">
            <v>0.57299999999999995</v>
          </cell>
          <cell r="G56">
            <v>0.57269999999999999</v>
          </cell>
          <cell r="H56">
            <v>0.57230000000000003</v>
          </cell>
          <cell r="I56">
            <v>0.57199999999999995</v>
          </cell>
          <cell r="J56">
            <v>0.57169999999999999</v>
          </cell>
          <cell r="K56">
            <v>0.57140000000000002</v>
          </cell>
        </row>
        <row r="57">
          <cell r="A57">
            <v>94</v>
          </cell>
          <cell r="B57">
            <v>0.57099999999999995</v>
          </cell>
          <cell r="C57">
            <v>0.57069999999999999</v>
          </cell>
          <cell r="D57">
            <v>0.57040000000000002</v>
          </cell>
          <cell r="E57">
            <v>0.57010000000000005</v>
          </cell>
          <cell r="F57">
            <v>0.56969999999999998</v>
          </cell>
          <cell r="G57">
            <v>0.56940000000000002</v>
          </cell>
          <cell r="H57">
            <v>0.56910000000000005</v>
          </cell>
          <cell r="I57">
            <v>0.56879999999999997</v>
          </cell>
          <cell r="J57">
            <v>0.56850000000000001</v>
          </cell>
          <cell r="K57">
            <v>0.56810000000000005</v>
          </cell>
        </row>
        <row r="58">
          <cell r="A58">
            <v>95</v>
          </cell>
          <cell r="B58">
            <v>0.56779999999999997</v>
          </cell>
          <cell r="C58">
            <v>0.5675</v>
          </cell>
          <cell r="D58">
            <v>0.56720000000000004</v>
          </cell>
          <cell r="E58">
            <v>0.56689999999999996</v>
          </cell>
          <cell r="F58">
            <v>0.56659999999999999</v>
          </cell>
          <cell r="G58">
            <v>0.56630000000000003</v>
          </cell>
          <cell r="H58">
            <v>0.56599999999999995</v>
          </cell>
          <cell r="I58">
            <v>0.56569999999999998</v>
          </cell>
          <cell r="J58">
            <v>0.56540000000000001</v>
          </cell>
          <cell r="K58">
            <v>0.56510000000000005</v>
          </cell>
        </row>
        <row r="59">
          <cell r="A59">
            <v>96</v>
          </cell>
          <cell r="B59">
            <v>0.56479999999999997</v>
          </cell>
          <cell r="C59">
            <v>0.5645</v>
          </cell>
          <cell r="D59">
            <v>0.56420000000000003</v>
          </cell>
          <cell r="E59">
            <v>0.56389999999999996</v>
          </cell>
          <cell r="F59">
            <v>0.56359999999999999</v>
          </cell>
          <cell r="G59">
            <v>0.56330000000000002</v>
          </cell>
          <cell r="H59">
            <v>0.56299999999999994</v>
          </cell>
          <cell r="I59">
            <v>0.56269999999999998</v>
          </cell>
          <cell r="J59">
            <v>0.56240000000000001</v>
          </cell>
          <cell r="K59">
            <v>0.56220000000000003</v>
          </cell>
        </row>
        <row r="60">
          <cell r="A60">
            <v>97</v>
          </cell>
          <cell r="B60">
            <v>0.56189999999999996</v>
          </cell>
          <cell r="C60">
            <v>0.56159999999999999</v>
          </cell>
          <cell r="D60">
            <v>0.56130000000000002</v>
          </cell>
          <cell r="E60">
            <v>0.56100000000000005</v>
          </cell>
          <cell r="F60">
            <v>0.56079999999999997</v>
          </cell>
          <cell r="G60">
            <v>0.5605</v>
          </cell>
          <cell r="H60">
            <v>0.56020000000000003</v>
          </cell>
          <cell r="I60">
            <v>0.55989999999999995</v>
          </cell>
          <cell r="J60">
            <v>0.55969999999999998</v>
          </cell>
          <cell r="K60">
            <v>0.6694</v>
          </cell>
        </row>
        <row r="61">
          <cell r="A61">
            <v>98</v>
          </cell>
          <cell r="B61">
            <v>0.55910000000000004</v>
          </cell>
          <cell r="C61">
            <v>0.55889999999999995</v>
          </cell>
          <cell r="D61">
            <v>0.55859999999999999</v>
          </cell>
          <cell r="E61">
            <v>0.55830000000000002</v>
          </cell>
          <cell r="F61">
            <v>0.55810000000000004</v>
          </cell>
          <cell r="G61">
            <v>0.55779999999999996</v>
          </cell>
          <cell r="H61">
            <v>0.5575</v>
          </cell>
          <cell r="I61">
            <v>0.55730000000000002</v>
          </cell>
          <cell r="J61">
            <v>0.55700000000000005</v>
          </cell>
          <cell r="K61">
            <v>0.55679999999999996</v>
          </cell>
        </row>
        <row r="62">
          <cell r="A62">
            <v>99</v>
          </cell>
          <cell r="B62">
            <v>0.55649999999999999</v>
          </cell>
          <cell r="C62">
            <v>0.55630000000000002</v>
          </cell>
          <cell r="D62">
            <v>0.55600000000000005</v>
          </cell>
          <cell r="E62">
            <v>0.55579999999999996</v>
          </cell>
          <cell r="F62">
            <v>0.55549999999999999</v>
          </cell>
          <cell r="G62">
            <v>0.55530000000000002</v>
          </cell>
          <cell r="H62">
            <v>0.55500000000000005</v>
          </cell>
          <cell r="I62">
            <v>0.55479999999999996</v>
          </cell>
          <cell r="J62">
            <v>0.55449999999999999</v>
          </cell>
          <cell r="K62">
            <v>0.55430000000000001</v>
          </cell>
        </row>
        <row r="63">
          <cell r="A63">
            <v>100</v>
          </cell>
          <cell r="B63">
            <v>0.55400000000000005</v>
          </cell>
          <cell r="C63">
            <v>0.55379999999999996</v>
          </cell>
          <cell r="D63">
            <v>0.55359999999999998</v>
          </cell>
          <cell r="E63">
            <v>0.55330000000000001</v>
          </cell>
          <cell r="F63">
            <v>0.55310000000000004</v>
          </cell>
          <cell r="G63">
            <v>0.55289999999999995</v>
          </cell>
          <cell r="H63">
            <v>0.55259999999999998</v>
          </cell>
          <cell r="I63">
            <v>0.5524</v>
          </cell>
          <cell r="J63">
            <v>0.55220000000000002</v>
          </cell>
          <cell r="K63">
            <v>0.55189999999999995</v>
          </cell>
        </row>
        <row r="64">
          <cell r="A64">
            <v>101</v>
          </cell>
          <cell r="B64">
            <v>0.55169999999999997</v>
          </cell>
          <cell r="C64">
            <v>0.55149999999999999</v>
          </cell>
          <cell r="D64">
            <v>0.55130000000000001</v>
          </cell>
          <cell r="E64">
            <v>0.55100000000000005</v>
          </cell>
          <cell r="F64">
            <v>0.55079999999999996</v>
          </cell>
          <cell r="G64">
            <v>0.55059999999999998</v>
          </cell>
          <cell r="H64">
            <v>0.5504</v>
          </cell>
          <cell r="I64">
            <v>0.55020000000000002</v>
          </cell>
          <cell r="J64">
            <v>0.55000000000000004</v>
          </cell>
          <cell r="K64">
            <v>0.54969999999999997</v>
          </cell>
        </row>
        <row r="65">
          <cell r="A65">
            <v>102</v>
          </cell>
          <cell r="B65">
            <v>0.54949999999999999</v>
          </cell>
          <cell r="C65">
            <v>0.54930000000000001</v>
          </cell>
          <cell r="D65">
            <v>0.54910000000000003</v>
          </cell>
          <cell r="E65">
            <v>0.54890000000000005</v>
          </cell>
          <cell r="F65">
            <v>0.54869999999999997</v>
          </cell>
          <cell r="G65">
            <v>0.54849999999999999</v>
          </cell>
          <cell r="H65">
            <v>0.54830000000000001</v>
          </cell>
          <cell r="I65">
            <v>0.54810000000000003</v>
          </cell>
          <cell r="J65">
            <v>0.54790000000000005</v>
          </cell>
          <cell r="K65">
            <v>0.54769999999999996</v>
          </cell>
        </row>
        <row r="66">
          <cell r="A66">
            <v>103</v>
          </cell>
          <cell r="B66">
            <v>0.54749999999999999</v>
          </cell>
          <cell r="C66">
            <v>0.54730000000000001</v>
          </cell>
          <cell r="D66">
            <v>0.54710000000000003</v>
          </cell>
          <cell r="E66">
            <v>0.54690000000000005</v>
          </cell>
          <cell r="F66">
            <v>0.54669999999999996</v>
          </cell>
          <cell r="G66">
            <v>0.54649999999999999</v>
          </cell>
          <cell r="H66">
            <v>0.54630000000000001</v>
          </cell>
          <cell r="I66">
            <v>0.54610000000000003</v>
          </cell>
          <cell r="J66">
            <v>0.54590000000000005</v>
          </cell>
          <cell r="K66">
            <v>0.54569999999999996</v>
          </cell>
        </row>
        <row r="67">
          <cell r="A67">
            <v>104</v>
          </cell>
          <cell r="B67">
            <v>0.54549999999999998</v>
          </cell>
          <cell r="C67">
            <v>0.5454</v>
          </cell>
          <cell r="D67">
            <v>0.54520000000000002</v>
          </cell>
          <cell r="E67">
            <v>0.54500000000000004</v>
          </cell>
          <cell r="F67">
            <v>0.54479999999999995</v>
          </cell>
          <cell r="G67">
            <v>0.54459999999999997</v>
          </cell>
          <cell r="H67">
            <v>0.5444</v>
          </cell>
          <cell r="I67">
            <v>0.54430000000000001</v>
          </cell>
          <cell r="J67">
            <v>0.54410000000000003</v>
          </cell>
          <cell r="K67">
            <v>0.54390000000000005</v>
          </cell>
        </row>
        <row r="68">
          <cell r="A68">
            <v>105</v>
          </cell>
          <cell r="B68">
            <v>0.54369999999999996</v>
          </cell>
          <cell r="C68">
            <v>0.54359999999999997</v>
          </cell>
          <cell r="D68">
            <v>0.54339999999999999</v>
          </cell>
          <cell r="E68">
            <v>0.54320000000000002</v>
          </cell>
          <cell r="F68">
            <v>0.54310000000000003</v>
          </cell>
          <cell r="G68">
            <v>0.54290000000000005</v>
          </cell>
          <cell r="H68">
            <v>0.54269999999999996</v>
          </cell>
          <cell r="I68">
            <v>0.54259999999999997</v>
          </cell>
          <cell r="J68">
            <v>0.54239999999999999</v>
          </cell>
          <cell r="K68">
            <v>0.54220000000000002</v>
          </cell>
        </row>
        <row r="69">
          <cell r="A69">
            <v>106</v>
          </cell>
          <cell r="B69">
            <v>0.54210000000000003</v>
          </cell>
          <cell r="C69">
            <v>0.54190000000000005</v>
          </cell>
          <cell r="D69">
            <v>0.54169999999999996</v>
          </cell>
          <cell r="E69">
            <v>0.54159999999999997</v>
          </cell>
          <cell r="F69">
            <v>0.54139999999999999</v>
          </cell>
          <cell r="G69">
            <v>0.5413</v>
          </cell>
          <cell r="H69">
            <v>0.54110000000000003</v>
          </cell>
          <cell r="I69">
            <v>0.54100000000000004</v>
          </cell>
          <cell r="J69">
            <v>0.54079999999999995</v>
          </cell>
          <cell r="K69">
            <v>0.54069999999999996</v>
          </cell>
        </row>
        <row r="70">
          <cell r="A70">
            <v>107</v>
          </cell>
          <cell r="B70">
            <v>0.54049999999999998</v>
          </cell>
          <cell r="C70">
            <v>0.54039999999999999</v>
          </cell>
          <cell r="D70">
            <v>0.54020000000000001</v>
          </cell>
          <cell r="E70">
            <v>0.54010000000000002</v>
          </cell>
          <cell r="F70">
            <v>0.53990000000000005</v>
          </cell>
          <cell r="G70">
            <v>0.53979999999999995</v>
          </cell>
          <cell r="H70">
            <v>0.53959999999999997</v>
          </cell>
          <cell r="I70">
            <v>0.53949999999999998</v>
          </cell>
          <cell r="J70">
            <v>0.5393</v>
          </cell>
          <cell r="K70">
            <v>0.53920000000000001</v>
          </cell>
        </row>
        <row r="71">
          <cell r="A71">
            <v>108</v>
          </cell>
          <cell r="B71">
            <v>0.53910000000000002</v>
          </cell>
          <cell r="C71">
            <v>0.53890000000000005</v>
          </cell>
          <cell r="D71">
            <v>0.53879999999999995</v>
          </cell>
          <cell r="E71">
            <v>0.53859999999999997</v>
          </cell>
          <cell r="F71">
            <v>0.53849999999999998</v>
          </cell>
          <cell r="G71">
            <v>0.53839999999999999</v>
          </cell>
          <cell r="H71">
            <v>0.53820000000000001</v>
          </cell>
          <cell r="I71">
            <v>0.53810000000000002</v>
          </cell>
          <cell r="J71">
            <v>0.53800000000000003</v>
          </cell>
          <cell r="K71">
            <v>0.53779999999999994</v>
          </cell>
        </row>
        <row r="72">
          <cell r="A72">
            <v>109</v>
          </cell>
          <cell r="B72">
            <v>0.53769999999999996</v>
          </cell>
          <cell r="C72">
            <v>0.53759999999999997</v>
          </cell>
          <cell r="D72">
            <v>0.53759999999999997</v>
          </cell>
          <cell r="E72">
            <v>0.5373</v>
          </cell>
          <cell r="F72">
            <v>0.53720000000000001</v>
          </cell>
          <cell r="G72">
            <v>0.53710000000000002</v>
          </cell>
          <cell r="H72">
            <v>0.53700000000000003</v>
          </cell>
          <cell r="I72">
            <v>0.53680000000000005</v>
          </cell>
          <cell r="J72">
            <v>0.53669999999999995</v>
          </cell>
          <cell r="K72">
            <v>0.53659999999999997</v>
          </cell>
        </row>
        <row r="73">
          <cell r="A73">
            <v>110</v>
          </cell>
          <cell r="B73">
            <v>0.53649999999999998</v>
          </cell>
          <cell r="C73">
            <v>0.53639999999999999</v>
          </cell>
          <cell r="D73">
            <v>0.53620000000000001</v>
          </cell>
          <cell r="E73">
            <v>0.53610000000000002</v>
          </cell>
          <cell r="F73">
            <v>0.53600000000000003</v>
          </cell>
          <cell r="G73">
            <v>0.53590000000000004</v>
          </cell>
          <cell r="H73">
            <v>0.53580000000000005</v>
          </cell>
          <cell r="I73">
            <v>0.53569999999999995</v>
          </cell>
          <cell r="J73">
            <v>0.53559999999999997</v>
          </cell>
          <cell r="K73">
            <v>0.53539999999999999</v>
          </cell>
        </row>
        <row r="74">
          <cell r="A74">
            <v>111</v>
          </cell>
          <cell r="B74">
            <v>0.5353</v>
          </cell>
          <cell r="C74">
            <v>0.53520000000000001</v>
          </cell>
          <cell r="D74">
            <v>0.53510000000000002</v>
          </cell>
          <cell r="E74">
            <v>0.53500000000000003</v>
          </cell>
          <cell r="F74">
            <v>0.53490000000000004</v>
          </cell>
          <cell r="G74">
            <v>0.53480000000000005</v>
          </cell>
          <cell r="H74">
            <v>0.53469999999999995</v>
          </cell>
          <cell r="I74">
            <v>0.53459999999999996</v>
          </cell>
          <cell r="J74">
            <v>0.53449999999999998</v>
          </cell>
          <cell r="K74">
            <v>0.5343</v>
          </cell>
        </row>
        <row r="75">
          <cell r="A75">
            <v>112</v>
          </cell>
          <cell r="B75">
            <v>0.53420000000000001</v>
          </cell>
          <cell r="C75">
            <v>0.53410000000000002</v>
          </cell>
          <cell r="D75">
            <v>0.53400000000000003</v>
          </cell>
          <cell r="E75">
            <v>0.53390000000000004</v>
          </cell>
          <cell r="F75">
            <v>0.53380000000000005</v>
          </cell>
          <cell r="G75">
            <v>0.53369999999999995</v>
          </cell>
          <cell r="H75">
            <v>0.53359999999999996</v>
          </cell>
          <cell r="I75">
            <v>0.53349999999999997</v>
          </cell>
          <cell r="J75">
            <v>0.53339999999999999</v>
          </cell>
          <cell r="K75">
            <v>0.5333</v>
          </cell>
        </row>
        <row r="76">
          <cell r="A76">
            <v>113</v>
          </cell>
          <cell r="B76">
            <v>0.53320000000000001</v>
          </cell>
          <cell r="C76">
            <v>0.53310000000000002</v>
          </cell>
          <cell r="D76">
            <v>0.53300000000000003</v>
          </cell>
          <cell r="E76">
            <v>0.53290000000000004</v>
          </cell>
          <cell r="F76">
            <v>0.53280000000000005</v>
          </cell>
          <cell r="G76">
            <v>0.53280000000000005</v>
          </cell>
          <cell r="H76">
            <v>0.53269999999999995</v>
          </cell>
          <cell r="I76">
            <v>0.53259999999999996</v>
          </cell>
          <cell r="J76">
            <v>0.53249999999999997</v>
          </cell>
          <cell r="K76">
            <v>0.53239999999999998</v>
          </cell>
        </row>
        <row r="77">
          <cell r="A77">
            <v>114</v>
          </cell>
          <cell r="B77">
            <v>0.5323</v>
          </cell>
          <cell r="C77">
            <v>0.53220000000000001</v>
          </cell>
          <cell r="D77">
            <v>0.53210000000000002</v>
          </cell>
          <cell r="E77">
            <v>0.53200000000000003</v>
          </cell>
          <cell r="F77">
            <v>0.53190000000000004</v>
          </cell>
          <cell r="G77">
            <v>0.53180000000000005</v>
          </cell>
          <cell r="H77">
            <v>0.53169999999999995</v>
          </cell>
          <cell r="I77">
            <v>0.53159999999999996</v>
          </cell>
          <cell r="J77">
            <v>0.53159999999999996</v>
          </cell>
          <cell r="K77">
            <v>0.53149999999999997</v>
          </cell>
        </row>
        <row r="78">
          <cell r="A78">
            <v>115</v>
          </cell>
          <cell r="B78">
            <v>0.53139999999999998</v>
          </cell>
          <cell r="C78">
            <v>0.53129999999999999</v>
          </cell>
          <cell r="D78">
            <v>0.53120000000000001</v>
          </cell>
          <cell r="E78">
            <v>0.53110000000000002</v>
          </cell>
          <cell r="F78">
            <v>0.53100000000000003</v>
          </cell>
          <cell r="G78">
            <v>0.53090000000000004</v>
          </cell>
          <cell r="H78">
            <v>0.53090000000000004</v>
          </cell>
          <cell r="I78">
            <v>0.53080000000000005</v>
          </cell>
          <cell r="J78">
            <v>0.53069999999999995</v>
          </cell>
          <cell r="K78">
            <v>0.53059999999999996</v>
          </cell>
        </row>
        <row r="79">
          <cell r="A79">
            <v>116</v>
          </cell>
          <cell r="B79">
            <v>0.53049999999999997</v>
          </cell>
          <cell r="C79">
            <v>0.53039999999999998</v>
          </cell>
          <cell r="D79">
            <v>0.53029999999999999</v>
          </cell>
          <cell r="E79">
            <v>0.5302</v>
          </cell>
          <cell r="F79">
            <v>0.5302</v>
          </cell>
          <cell r="G79">
            <v>0.53010000000000002</v>
          </cell>
          <cell r="H79">
            <v>0.53</v>
          </cell>
          <cell r="I79">
            <v>0.53990000000000005</v>
          </cell>
          <cell r="J79">
            <v>0.52980000000000005</v>
          </cell>
          <cell r="K79">
            <v>0.52969999999999995</v>
          </cell>
        </row>
        <row r="80">
          <cell r="A80">
            <v>117</v>
          </cell>
          <cell r="B80">
            <v>0.52959999999999996</v>
          </cell>
          <cell r="C80">
            <v>0.52959999999999996</v>
          </cell>
          <cell r="D80">
            <v>0.52949999999999997</v>
          </cell>
          <cell r="E80">
            <v>0.52939999999999998</v>
          </cell>
          <cell r="F80">
            <v>0.52929999999999999</v>
          </cell>
          <cell r="G80">
            <v>0.5292</v>
          </cell>
          <cell r="H80">
            <v>0.52910000000000001</v>
          </cell>
          <cell r="I80">
            <v>0.52900000000000003</v>
          </cell>
          <cell r="J80">
            <v>0.52900000000000003</v>
          </cell>
          <cell r="K80">
            <v>0.52890000000000004</v>
          </cell>
        </row>
        <row r="81">
          <cell r="A81">
            <v>118</v>
          </cell>
          <cell r="B81">
            <v>0.52880000000000005</v>
          </cell>
          <cell r="C81">
            <v>0.52869999999999995</v>
          </cell>
          <cell r="D81">
            <v>0.52859999999999996</v>
          </cell>
          <cell r="E81">
            <v>0.52849999999999997</v>
          </cell>
          <cell r="F81">
            <v>0.52839999999999998</v>
          </cell>
          <cell r="G81">
            <v>0.52829999999999999</v>
          </cell>
          <cell r="H81">
            <v>0.52829999999999999</v>
          </cell>
          <cell r="I81">
            <v>0.5282</v>
          </cell>
          <cell r="J81">
            <v>0.52810000000000001</v>
          </cell>
          <cell r="K81">
            <v>0.52800000000000002</v>
          </cell>
        </row>
        <row r="82">
          <cell r="A82">
            <v>119</v>
          </cell>
          <cell r="B82">
            <v>0.52790000000000004</v>
          </cell>
          <cell r="C82">
            <v>0.52780000000000005</v>
          </cell>
          <cell r="D82">
            <v>0.52769999999999995</v>
          </cell>
          <cell r="E82">
            <v>0.52759999999999996</v>
          </cell>
          <cell r="F82">
            <v>0.52749999999999997</v>
          </cell>
          <cell r="G82">
            <v>0.52739999999999998</v>
          </cell>
          <cell r="H82">
            <v>0.52739999999999998</v>
          </cell>
          <cell r="I82">
            <v>0.52729999999999999</v>
          </cell>
          <cell r="J82">
            <v>0.5272</v>
          </cell>
          <cell r="K82">
            <v>0.52710000000000001</v>
          </cell>
        </row>
        <row r="83">
          <cell r="A83">
            <v>120</v>
          </cell>
          <cell r="B83">
            <v>0.52700000000000002</v>
          </cell>
          <cell r="C83">
            <v>0.52690000000000003</v>
          </cell>
          <cell r="D83">
            <v>0.52680000000000005</v>
          </cell>
          <cell r="E83">
            <v>0.52669999999999995</v>
          </cell>
          <cell r="F83">
            <v>0.52659999999999996</v>
          </cell>
          <cell r="G83">
            <v>0.52649999999999997</v>
          </cell>
          <cell r="H83">
            <v>0.52639999999999998</v>
          </cell>
          <cell r="I83">
            <v>0.52629999999999999</v>
          </cell>
          <cell r="J83">
            <v>0.5262</v>
          </cell>
          <cell r="K83">
            <v>0.52610000000000001</v>
          </cell>
        </row>
        <row r="84">
          <cell r="A84">
            <v>121</v>
          </cell>
          <cell r="B84">
            <v>0.52600000000000002</v>
          </cell>
          <cell r="C84">
            <v>0.52590000000000003</v>
          </cell>
          <cell r="D84">
            <v>0.52580000000000005</v>
          </cell>
          <cell r="E84">
            <v>0.52569999999999995</v>
          </cell>
          <cell r="F84">
            <v>0.52559999999999996</v>
          </cell>
          <cell r="G84">
            <v>0.52549999999999997</v>
          </cell>
          <cell r="H84">
            <v>0.52539999999999998</v>
          </cell>
          <cell r="I84">
            <v>0.52529999999999999</v>
          </cell>
          <cell r="J84">
            <v>0.52510000000000001</v>
          </cell>
          <cell r="K84">
            <v>0.52500000000000002</v>
          </cell>
        </row>
        <row r="85">
          <cell r="A85">
            <v>122</v>
          </cell>
          <cell r="B85">
            <v>0.53490000000000004</v>
          </cell>
          <cell r="C85">
            <v>0.52480000000000004</v>
          </cell>
          <cell r="D85">
            <v>0.52470000000000006</v>
          </cell>
          <cell r="E85">
            <v>0.52459999999999996</v>
          </cell>
          <cell r="F85">
            <v>0.52449999999999997</v>
          </cell>
          <cell r="G85">
            <v>0.52429999999999999</v>
          </cell>
          <cell r="H85">
            <v>0.5242</v>
          </cell>
          <cell r="I85">
            <v>0.52410000000000001</v>
          </cell>
          <cell r="J85">
            <v>0.52400000000000002</v>
          </cell>
          <cell r="K85">
            <v>0.52390000000000003</v>
          </cell>
        </row>
        <row r="86">
          <cell r="A86">
            <v>123</v>
          </cell>
          <cell r="B86">
            <v>0.52370000000000005</v>
          </cell>
          <cell r="C86">
            <v>0.52359999999999995</v>
          </cell>
          <cell r="D86">
            <v>0.52349999999999997</v>
          </cell>
          <cell r="E86">
            <v>0.52339999999999998</v>
          </cell>
          <cell r="F86">
            <v>0.5232</v>
          </cell>
          <cell r="G86">
            <v>0.52310000000000001</v>
          </cell>
          <cell r="H86">
            <v>0.52300000000000002</v>
          </cell>
          <cell r="I86">
            <v>0.52280000000000004</v>
          </cell>
          <cell r="J86">
            <v>0.52270000000000005</v>
          </cell>
          <cell r="K86">
            <v>0.52259999999999995</v>
          </cell>
        </row>
        <row r="87">
          <cell r="A87">
            <v>124</v>
          </cell>
          <cell r="B87">
            <v>0.52239999999999998</v>
          </cell>
          <cell r="C87">
            <v>0.52229999999999999</v>
          </cell>
          <cell r="D87">
            <v>0.52210000000000001</v>
          </cell>
          <cell r="E87">
            <v>0.52200000000000002</v>
          </cell>
          <cell r="F87">
            <v>0.52190000000000003</v>
          </cell>
          <cell r="G87">
            <v>0.52170000000000005</v>
          </cell>
          <cell r="H87">
            <v>0.52159999999999995</v>
          </cell>
          <cell r="I87">
            <v>0.52139999999999997</v>
          </cell>
          <cell r="J87">
            <v>0.52129999999999999</v>
          </cell>
          <cell r="K87">
            <v>0.52110000000000001</v>
          </cell>
        </row>
        <row r="88">
          <cell r="A88">
            <v>125</v>
          </cell>
          <cell r="B88">
            <v>0.52100000000000002</v>
          </cell>
          <cell r="C88">
            <v>0.52090000000000003</v>
          </cell>
          <cell r="D88">
            <v>0.52080000000000004</v>
          </cell>
          <cell r="E88">
            <v>0.52059999999999995</v>
          </cell>
          <cell r="F88">
            <v>0.52049999999999996</v>
          </cell>
          <cell r="G88">
            <v>0.52039999999999997</v>
          </cell>
          <cell r="H88">
            <v>0.52029999999999998</v>
          </cell>
          <cell r="I88">
            <v>0.5202</v>
          </cell>
          <cell r="J88">
            <v>0.52</v>
          </cell>
          <cell r="K88">
            <v>0.51990000000000003</v>
          </cell>
        </row>
        <row r="89">
          <cell r="A89">
            <v>126</v>
          </cell>
          <cell r="B89">
            <v>0.51980000000000004</v>
          </cell>
          <cell r="C89">
            <v>0.51970000000000005</v>
          </cell>
          <cell r="D89">
            <v>0.51959999999999995</v>
          </cell>
          <cell r="E89">
            <v>0.51939999999999997</v>
          </cell>
          <cell r="F89">
            <v>0.51929999999999998</v>
          </cell>
          <cell r="G89">
            <v>0.51919999999999999</v>
          </cell>
          <cell r="H89">
            <v>0.51910000000000001</v>
          </cell>
          <cell r="I89">
            <v>0.51900000000000002</v>
          </cell>
          <cell r="J89">
            <v>0.51880000000000004</v>
          </cell>
          <cell r="K89">
            <v>0.51870000000000005</v>
          </cell>
        </row>
        <row r="90">
          <cell r="A90">
            <v>127</v>
          </cell>
          <cell r="B90">
            <v>0.51859999999999995</v>
          </cell>
          <cell r="C90">
            <v>0.51849999999999996</v>
          </cell>
          <cell r="D90">
            <v>0.51839999999999997</v>
          </cell>
          <cell r="E90">
            <v>0.51819999999999999</v>
          </cell>
          <cell r="F90">
            <v>0.5181</v>
          </cell>
          <cell r="G90">
            <v>0.51800000000000002</v>
          </cell>
          <cell r="H90">
            <v>0.51790000000000003</v>
          </cell>
          <cell r="I90">
            <v>0.51780000000000004</v>
          </cell>
          <cell r="J90">
            <v>0.51759999999999995</v>
          </cell>
          <cell r="K90">
            <v>0.51749999999999996</v>
          </cell>
        </row>
        <row r="91">
          <cell r="A91">
            <v>128</v>
          </cell>
          <cell r="B91">
            <v>0.51739999999999997</v>
          </cell>
          <cell r="C91">
            <v>0.51729999999999998</v>
          </cell>
          <cell r="D91">
            <v>0.51719999999999999</v>
          </cell>
          <cell r="E91">
            <v>0.51700000000000002</v>
          </cell>
          <cell r="F91">
            <v>0.51690000000000003</v>
          </cell>
          <cell r="G91">
            <v>0.51680000000000004</v>
          </cell>
          <cell r="H91">
            <v>0.51670000000000005</v>
          </cell>
          <cell r="I91">
            <v>0.51659999999999995</v>
          </cell>
          <cell r="J91">
            <v>0.51639999999999997</v>
          </cell>
          <cell r="K91">
            <v>0.51629999999999998</v>
          </cell>
        </row>
        <row r="92">
          <cell r="A92">
            <v>129</v>
          </cell>
          <cell r="B92">
            <v>0.51619999999999999</v>
          </cell>
          <cell r="C92">
            <v>0.5161</v>
          </cell>
          <cell r="D92">
            <v>0.51600000000000001</v>
          </cell>
          <cell r="E92">
            <v>0.51580000000000004</v>
          </cell>
          <cell r="F92">
            <v>0.51570000000000005</v>
          </cell>
          <cell r="G92">
            <v>0.51559999999999995</v>
          </cell>
          <cell r="H92">
            <v>0.51549999999999996</v>
          </cell>
          <cell r="I92">
            <v>0.51539999999999997</v>
          </cell>
          <cell r="J92">
            <v>0.51519999999999999</v>
          </cell>
          <cell r="K92">
            <v>0.5151</v>
          </cell>
        </row>
        <row r="93">
          <cell r="A93">
            <v>130</v>
          </cell>
          <cell r="B93">
            <v>0.51500000000000001</v>
          </cell>
          <cell r="C93">
            <v>0.51490000000000002</v>
          </cell>
          <cell r="D93">
            <v>0.51470000000000005</v>
          </cell>
          <cell r="E93">
            <v>0.51459999999999995</v>
          </cell>
          <cell r="F93">
            <v>0.51449999999999996</v>
          </cell>
          <cell r="G93">
            <v>0.51429999999999998</v>
          </cell>
          <cell r="H93">
            <v>0.51419999999999999</v>
          </cell>
          <cell r="I93">
            <v>0.5141</v>
          </cell>
          <cell r="J93">
            <v>0.51400000000000001</v>
          </cell>
          <cell r="K93">
            <v>0.51390000000000002</v>
          </cell>
        </row>
        <row r="94">
          <cell r="A94">
            <v>131</v>
          </cell>
          <cell r="B94">
            <v>0.51380000000000003</v>
          </cell>
          <cell r="C94">
            <v>0.51370000000000005</v>
          </cell>
          <cell r="D94">
            <v>0.51359999999999995</v>
          </cell>
          <cell r="E94">
            <v>0.51339999999999997</v>
          </cell>
          <cell r="F94">
            <v>0.51329999999999998</v>
          </cell>
          <cell r="G94">
            <v>0.51319999999999999</v>
          </cell>
          <cell r="H94">
            <v>0.5131</v>
          </cell>
          <cell r="I94">
            <v>0.51300000000000001</v>
          </cell>
          <cell r="J94">
            <v>0.51280000000000003</v>
          </cell>
          <cell r="K94">
            <v>0.51270000000000004</v>
          </cell>
        </row>
        <row r="95">
          <cell r="A95">
            <v>132</v>
          </cell>
          <cell r="B95">
            <v>0.51259999999999994</v>
          </cell>
          <cell r="C95">
            <v>0.51249999999999996</v>
          </cell>
          <cell r="D95">
            <v>0.51239999999999997</v>
          </cell>
          <cell r="E95">
            <v>0.51219999999999999</v>
          </cell>
          <cell r="F95">
            <v>0.5121</v>
          </cell>
          <cell r="G95">
            <v>0.51200000000000001</v>
          </cell>
          <cell r="H95">
            <v>0.51190000000000002</v>
          </cell>
          <cell r="I95">
            <v>0.51180000000000003</v>
          </cell>
          <cell r="J95">
            <v>0.51160000000000005</v>
          </cell>
          <cell r="K95">
            <v>0.51149999999999995</v>
          </cell>
        </row>
        <row r="96">
          <cell r="A96">
            <v>133</v>
          </cell>
          <cell r="B96">
            <v>0.51129999999999998</v>
          </cell>
          <cell r="C96">
            <v>0.51129999999999998</v>
          </cell>
          <cell r="D96">
            <v>0.51119999999999999</v>
          </cell>
          <cell r="E96">
            <v>0.51100000000000001</v>
          </cell>
          <cell r="F96">
            <v>0.51090000000000002</v>
          </cell>
          <cell r="G96">
            <v>0.51080000000000003</v>
          </cell>
          <cell r="H96">
            <v>0.51070000000000004</v>
          </cell>
          <cell r="I96">
            <v>0.51060000000000005</v>
          </cell>
          <cell r="J96">
            <v>0.51039999999999996</v>
          </cell>
          <cell r="K96">
            <v>0.51029999999999998</v>
          </cell>
        </row>
        <row r="97">
          <cell r="A97">
            <v>134</v>
          </cell>
          <cell r="B97">
            <v>0.51019999999999999</v>
          </cell>
          <cell r="C97">
            <v>0.5101</v>
          </cell>
          <cell r="D97">
            <v>0.51</v>
          </cell>
          <cell r="E97">
            <v>0.50980000000000003</v>
          </cell>
          <cell r="F97">
            <v>0.50970000000000004</v>
          </cell>
          <cell r="G97">
            <v>0.50960000000000005</v>
          </cell>
          <cell r="H97">
            <v>0.50949999999999995</v>
          </cell>
          <cell r="I97">
            <v>0.50939999999999996</v>
          </cell>
          <cell r="J97">
            <v>0.50919999999999999</v>
          </cell>
          <cell r="K97">
            <v>0.5091</v>
          </cell>
        </row>
        <row r="98">
          <cell r="A98">
            <v>135</v>
          </cell>
          <cell r="B98">
            <v>0.50900000000000001</v>
          </cell>
          <cell r="C98">
            <v>0.50890000000000002</v>
          </cell>
          <cell r="D98">
            <v>0.50880000000000003</v>
          </cell>
          <cell r="E98">
            <v>0.50860000000000005</v>
          </cell>
          <cell r="F98">
            <v>0.50849999999999995</v>
          </cell>
          <cell r="G98">
            <v>0.50839999999999996</v>
          </cell>
          <cell r="H98">
            <v>0.50829999999999997</v>
          </cell>
          <cell r="I98">
            <v>0.50819999999999999</v>
          </cell>
          <cell r="J98">
            <v>0.50800000000000001</v>
          </cell>
          <cell r="K98">
            <v>0.50790000000000002</v>
          </cell>
        </row>
        <row r="99">
          <cell r="A99">
            <v>136</v>
          </cell>
          <cell r="B99">
            <v>0.50780000000000003</v>
          </cell>
          <cell r="C99">
            <v>0.50770000000000004</v>
          </cell>
          <cell r="D99">
            <v>0.50760000000000005</v>
          </cell>
          <cell r="E99">
            <v>0.50749999999999995</v>
          </cell>
          <cell r="F99">
            <v>0.50729999999999997</v>
          </cell>
          <cell r="G99">
            <v>0.50719999999999998</v>
          </cell>
          <cell r="H99">
            <v>0.5071</v>
          </cell>
          <cell r="I99">
            <v>0.50700000000000001</v>
          </cell>
          <cell r="J99">
            <v>0.50690000000000002</v>
          </cell>
          <cell r="K99">
            <v>0.50680000000000003</v>
          </cell>
        </row>
        <row r="100">
          <cell r="A100">
            <v>137</v>
          </cell>
          <cell r="B100">
            <v>0.50670000000000004</v>
          </cell>
          <cell r="C100">
            <v>0.50660000000000005</v>
          </cell>
          <cell r="D100">
            <v>0.50649999999999995</v>
          </cell>
          <cell r="E100">
            <v>0.50639999999999996</v>
          </cell>
          <cell r="F100">
            <v>0.50619999999999998</v>
          </cell>
          <cell r="G100">
            <v>0.50609999999999999</v>
          </cell>
          <cell r="H100">
            <v>0.50600000000000001</v>
          </cell>
          <cell r="I100">
            <v>0.50590000000000002</v>
          </cell>
          <cell r="J100">
            <v>0.50580000000000003</v>
          </cell>
          <cell r="K100">
            <v>0.50570000000000004</v>
          </cell>
        </row>
        <row r="101">
          <cell r="A101">
            <v>138</v>
          </cell>
          <cell r="B101">
            <v>0.50560000000000005</v>
          </cell>
          <cell r="C101">
            <v>0.50549999999999995</v>
          </cell>
          <cell r="D101">
            <v>0.50539999999999996</v>
          </cell>
          <cell r="E101">
            <v>0.50529999999999997</v>
          </cell>
          <cell r="F101">
            <v>0.50509999999999999</v>
          </cell>
          <cell r="G101">
            <v>0.505</v>
          </cell>
          <cell r="H101">
            <v>0.50490000000000002</v>
          </cell>
          <cell r="I101">
            <v>0.50480000000000003</v>
          </cell>
          <cell r="J101">
            <v>0.50470000000000004</v>
          </cell>
          <cell r="K101">
            <v>0.50460000000000005</v>
          </cell>
        </row>
        <row r="102">
          <cell r="A102">
            <v>139</v>
          </cell>
          <cell r="B102">
            <v>0.50449999999999995</v>
          </cell>
          <cell r="C102">
            <v>0.50439999999999996</v>
          </cell>
          <cell r="D102">
            <v>0.50429999999999997</v>
          </cell>
          <cell r="E102">
            <v>0.50419999999999998</v>
          </cell>
          <cell r="F102">
            <v>0.504</v>
          </cell>
          <cell r="G102">
            <v>0.50390000000000001</v>
          </cell>
          <cell r="H102">
            <v>0.50380000000000003</v>
          </cell>
          <cell r="I102">
            <v>0.50370000000000004</v>
          </cell>
          <cell r="J102">
            <v>0.50360000000000005</v>
          </cell>
          <cell r="K102">
            <v>0.50349999999999995</v>
          </cell>
        </row>
        <row r="103">
          <cell r="A103">
            <v>140</v>
          </cell>
          <cell r="B103">
            <v>0.50339999999999996</v>
          </cell>
          <cell r="C103">
            <v>0.50329999999999997</v>
          </cell>
          <cell r="D103">
            <v>0.50319999999999998</v>
          </cell>
          <cell r="E103">
            <v>0.50309999999999999</v>
          </cell>
          <cell r="F103">
            <v>0.50290000000000001</v>
          </cell>
          <cell r="G103">
            <v>0.50280000000000002</v>
          </cell>
          <cell r="H103">
            <v>0.50270000000000004</v>
          </cell>
          <cell r="I103">
            <v>0.50260000000000005</v>
          </cell>
          <cell r="J103">
            <v>0.50249999999999995</v>
          </cell>
          <cell r="K103">
            <v>0.50239999999999996</v>
          </cell>
        </row>
        <row r="104">
          <cell r="A104">
            <v>141</v>
          </cell>
          <cell r="B104">
            <v>0.50229999999999997</v>
          </cell>
          <cell r="C104">
            <v>0.50219999999999998</v>
          </cell>
          <cell r="D104">
            <v>0.50209999999999999</v>
          </cell>
          <cell r="E104">
            <v>0.502</v>
          </cell>
          <cell r="F104">
            <v>0.50180000000000002</v>
          </cell>
          <cell r="G104">
            <v>0.50170000000000003</v>
          </cell>
          <cell r="H104">
            <v>0.50160000000000005</v>
          </cell>
          <cell r="I104">
            <v>0.50149999999999995</v>
          </cell>
          <cell r="J104">
            <v>0.50139999999999996</v>
          </cell>
          <cell r="K104">
            <v>0.50129999999999997</v>
          </cell>
        </row>
        <row r="105">
          <cell r="A105">
            <v>142</v>
          </cell>
          <cell r="B105">
            <v>0.50119999999999998</v>
          </cell>
          <cell r="C105">
            <v>0.50109999999999999</v>
          </cell>
          <cell r="D105">
            <v>0.50109999999999999</v>
          </cell>
          <cell r="E105">
            <v>0.50090000000000001</v>
          </cell>
          <cell r="F105">
            <v>0.50070000000000003</v>
          </cell>
          <cell r="G105">
            <v>0.50060000000000004</v>
          </cell>
          <cell r="H105">
            <v>0.50049999999999994</v>
          </cell>
          <cell r="I105">
            <v>0.50039999999999996</v>
          </cell>
          <cell r="J105">
            <v>0.50029999999999997</v>
          </cell>
          <cell r="K105">
            <v>0.50019999999999998</v>
          </cell>
        </row>
        <row r="106">
          <cell r="A106">
            <v>143</v>
          </cell>
          <cell r="B106">
            <v>0.50009999999999999</v>
          </cell>
          <cell r="C106">
            <v>0.5</v>
          </cell>
          <cell r="D106">
            <v>0.49990000000000001</v>
          </cell>
          <cell r="E106">
            <v>0.49980000000000002</v>
          </cell>
          <cell r="F106">
            <v>0.49969999999999998</v>
          </cell>
          <cell r="G106">
            <v>0.4995</v>
          </cell>
          <cell r="H106">
            <v>0.49940000000000001</v>
          </cell>
          <cell r="I106">
            <v>0.49930000000000002</v>
          </cell>
          <cell r="J106">
            <v>0.49919999999999998</v>
          </cell>
          <cell r="K106">
            <v>0.49909999999999999</v>
          </cell>
        </row>
        <row r="107">
          <cell r="A107">
            <v>144</v>
          </cell>
          <cell r="B107">
            <v>0.499</v>
          </cell>
          <cell r="C107">
            <v>0.49890000000000001</v>
          </cell>
          <cell r="D107">
            <v>0.49880000000000002</v>
          </cell>
          <cell r="E107">
            <v>0.49869999999999998</v>
          </cell>
          <cell r="F107">
            <v>0.49859999999999999</v>
          </cell>
          <cell r="G107">
            <v>0.4985</v>
          </cell>
          <cell r="H107">
            <v>0.49830000000000002</v>
          </cell>
          <cell r="I107">
            <v>0.49819999999999998</v>
          </cell>
          <cell r="J107">
            <v>0.49809999999999999</v>
          </cell>
          <cell r="K107">
            <v>0.498</v>
          </cell>
        </row>
        <row r="108">
          <cell r="A108">
            <v>145</v>
          </cell>
          <cell r="B108">
            <v>0.49790000000000001</v>
          </cell>
          <cell r="C108">
            <v>0.49780000000000002</v>
          </cell>
          <cell r="D108">
            <v>0.49769999999999998</v>
          </cell>
          <cell r="E108">
            <v>0.49759999999999999</v>
          </cell>
          <cell r="F108">
            <v>0.4975</v>
          </cell>
          <cell r="G108">
            <v>0.49740000000000001</v>
          </cell>
          <cell r="H108">
            <v>0.49730000000000002</v>
          </cell>
          <cell r="I108">
            <v>0.49719999999999998</v>
          </cell>
          <cell r="J108">
            <v>0.49709999999999999</v>
          </cell>
          <cell r="K108">
            <v>0.497</v>
          </cell>
        </row>
        <row r="109">
          <cell r="A109">
            <v>146</v>
          </cell>
          <cell r="B109">
            <v>0.49690000000000001</v>
          </cell>
          <cell r="C109">
            <v>0.49680000000000002</v>
          </cell>
          <cell r="D109">
            <v>0.49669999999999997</v>
          </cell>
          <cell r="E109">
            <v>0.49659999999999999</v>
          </cell>
          <cell r="F109">
            <v>0.4965</v>
          </cell>
          <cell r="G109">
            <v>0.49640000000000001</v>
          </cell>
          <cell r="H109">
            <v>0.49630000000000002</v>
          </cell>
          <cell r="I109">
            <v>0.49619999999999997</v>
          </cell>
          <cell r="J109">
            <v>0.49609999999999999</v>
          </cell>
          <cell r="K109">
            <v>0.496</v>
          </cell>
        </row>
        <row r="110">
          <cell r="A110">
            <v>147</v>
          </cell>
          <cell r="B110">
            <v>0.49590000000000001</v>
          </cell>
          <cell r="C110">
            <v>0.49580000000000002</v>
          </cell>
          <cell r="D110">
            <v>0.49569999999999997</v>
          </cell>
          <cell r="E110">
            <v>0.49559999999999998</v>
          </cell>
          <cell r="F110">
            <v>0.4955</v>
          </cell>
          <cell r="G110">
            <v>0.49540000000000001</v>
          </cell>
          <cell r="H110">
            <v>0.49530000000000002</v>
          </cell>
          <cell r="I110">
            <v>0.49519999999999997</v>
          </cell>
          <cell r="J110">
            <v>0.49509999999999998</v>
          </cell>
          <cell r="K110">
            <v>0.495</v>
          </cell>
        </row>
        <row r="111">
          <cell r="A111">
            <v>148</v>
          </cell>
          <cell r="B111">
            <v>0.49490000000000001</v>
          </cell>
          <cell r="C111">
            <v>0.49480000000000002</v>
          </cell>
          <cell r="D111">
            <v>0.49469999999999997</v>
          </cell>
          <cell r="E111">
            <v>0.49459999999999998</v>
          </cell>
          <cell r="F111">
            <v>0.4945</v>
          </cell>
          <cell r="G111">
            <v>0.49440000000000001</v>
          </cell>
          <cell r="H111">
            <v>0.49430000000000002</v>
          </cell>
          <cell r="I111">
            <v>0.49419999999999997</v>
          </cell>
          <cell r="J111">
            <v>0.49409999999999998</v>
          </cell>
          <cell r="K111">
            <v>0.49399999999999999</v>
          </cell>
        </row>
        <row r="112">
          <cell r="A112">
            <v>149</v>
          </cell>
          <cell r="B112">
            <v>0.40389999999999998</v>
          </cell>
          <cell r="C112">
            <v>0.49380000000000002</v>
          </cell>
          <cell r="D112">
            <v>0.49370000000000003</v>
          </cell>
          <cell r="E112">
            <v>0.49359999999999998</v>
          </cell>
          <cell r="F112">
            <v>0.49349999999999999</v>
          </cell>
          <cell r="G112">
            <v>0.49340000000000001</v>
          </cell>
          <cell r="H112">
            <v>0.49330000000000002</v>
          </cell>
          <cell r="I112">
            <v>0.49320000000000003</v>
          </cell>
          <cell r="J112">
            <v>0.49309999999999998</v>
          </cell>
          <cell r="K112">
            <v>0.49299999999999999</v>
          </cell>
        </row>
        <row r="113">
          <cell r="A113">
            <v>150</v>
          </cell>
          <cell r="B113">
            <v>0.4929</v>
          </cell>
          <cell r="C113">
            <v>0.49280000000000002</v>
          </cell>
          <cell r="D113">
            <v>0.49270000000000003</v>
          </cell>
          <cell r="E113">
            <v>0.49259999999999998</v>
          </cell>
          <cell r="F113">
            <v>0.49249999999999999</v>
          </cell>
          <cell r="G113">
            <v>0.4924</v>
          </cell>
          <cell r="H113">
            <v>0.49230000000000002</v>
          </cell>
          <cell r="I113">
            <v>0.49220000000000003</v>
          </cell>
          <cell r="J113">
            <v>0.49209999999999998</v>
          </cell>
          <cell r="K113">
            <v>0.49199999999999999</v>
          </cell>
        </row>
        <row r="114">
          <cell r="A114">
            <v>151</v>
          </cell>
          <cell r="B114">
            <v>0.4919</v>
          </cell>
          <cell r="C114">
            <v>0.49180000000000001</v>
          </cell>
          <cell r="D114">
            <v>0.49170000000000003</v>
          </cell>
          <cell r="E114">
            <v>0.49159999999999998</v>
          </cell>
          <cell r="F114">
            <v>0.49149999999999999</v>
          </cell>
          <cell r="G114">
            <v>0.4914</v>
          </cell>
          <cell r="H114">
            <v>0.49130000000000001</v>
          </cell>
          <cell r="I114">
            <v>0.49120000000000003</v>
          </cell>
          <cell r="J114">
            <v>0.49109999999999998</v>
          </cell>
          <cell r="K114">
            <v>0.49099999999999999</v>
          </cell>
        </row>
        <row r="115">
          <cell r="A115">
            <v>152</v>
          </cell>
          <cell r="B115">
            <v>0.4909</v>
          </cell>
          <cell r="C115">
            <v>0.49080000000000001</v>
          </cell>
          <cell r="D115">
            <v>0.49070000000000003</v>
          </cell>
          <cell r="E115">
            <v>0.49059999999999998</v>
          </cell>
          <cell r="F115">
            <v>0.49049999999999999</v>
          </cell>
          <cell r="G115">
            <v>0.4904</v>
          </cell>
          <cell r="H115">
            <v>0.49030000000000001</v>
          </cell>
          <cell r="I115">
            <v>0.49020000000000002</v>
          </cell>
          <cell r="J115">
            <v>0.49009999999999998</v>
          </cell>
          <cell r="K115">
            <v>0.49</v>
          </cell>
        </row>
        <row r="116">
          <cell r="A116">
            <v>153</v>
          </cell>
          <cell r="B116">
            <v>0.4899</v>
          </cell>
          <cell r="C116">
            <v>0.48980000000000001</v>
          </cell>
          <cell r="D116">
            <v>0.48970000000000002</v>
          </cell>
          <cell r="E116">
            <v>0.48959999999999998</v>
          </cell>
          <cell r="F116">
            <v>0.48949999999999999</v>
          </cell>
          <cell r="G116">
            <v>0.4894</v>
          </cell>
          <cell r="H116">
            <v>0.48930000000000001</v>
          </cell>
          <cell r="I116">
            <v>0.48920000000000002</v>
          </cell>
          <cell r="J116">
            <v>0.48909999999999998</v>
          </cell>
          <cell r="K116">
            <v>0.48899999999999999</v>
          </cell>
        </row>
        <row r="117">
          <cell r="A117">
            <v>154</v>
          </cell>
          <cell r="B117">
            <v>0.4889</v>
          </cell>
          <cell r="C117">
            <v>0.48880000000000001</v>
          </cell>
          <cell r="D117">
            <v>0.48870000000000002</v>
          </cell>
          <cell r="E117">
            <v>0.48859999999999998</v>
          </cell>
          <cell r="F117">
            <v>0.48849999999999999</v>
          </cell>
          <cell r="G117">
            <v>0.4884</v>
          </cell>
          <cell r="H117">
            <v>0.48830000000000001</v>
          </cell>
          <cell r="I117">
            <v>0.48820000000000002</v>
          </cell>
          <cell r="J117">
            <v>0.48809999999999998</v>
          </cell>
          <cell r="K117">
            <v>0.48799999999999999</v>
          </cell>
        </row>
        <row r="118">
          <cell r="A118">
            <v>155</v>
          </cell>
          <cell r="B118">
            <v>0.4879</v>
          </cell>
          <cell r="C118">
            <v>0.48780000000000001</v>
          </cell>
          <cell r="D118">
            <v>0.48770000000000002</v>
          </cell>
          <cell r="E118">
            <v>0.48759999999999998</v>
          </cell>
          <cell r="F118">
            <v>0.48749999999999999</v>
          </cell>
          <cell r="G118">
            <v>0.4874</v>
          </cell>
          <cell r="H118">
            <v>0.4874</v>
          </cell>
          <cell r="I118">
            <v>0.48730000000000001</v>
          </cell>
          <cell r="J118">
            <v>0.48720000000000002</v>
          </cell>
          <cell r="K118">
            <v>0.48709999999999998</v>
          </cell>
        </row>
        <row r="119">
          <cell r="A119">
            <v>156</v>
          </cell>
          <cell r="B119">
            <v>0.48699999999999999</v>
          </cell>
          <cell r="C119">
            <v>0.4869</v>
          </cell>
          <cell r="D119">
            <v>0.48680000000000001</v>
          </cell>
          <cell r="E119">
            <v>0.48680000000000001</v>
          </cell>
          <cell r="F119">
            <v>0.48670000000000002</v>
          </cell>
          <cell r="G119">
            <v>0.48659999999999998</v>
          </cell>
          <cell r="H119">
            <v>0.48649999999999999</v>
          </cell>
          <cell r="I119">
            <v>0.4864</v>
          </cell>
          <cell r="J119">
            <v>0.48630000000000001</v>
          </cell>
          <cell r="K119">
            <v>0.48620000000000002</v>
          </cell>
        </row>
        <row r="120">
          <cell r="A120">
            <v>157</v>
          </cell>
          <cell r="B120">
            <v>0.48609999999999998</v>
          </cell>
          <cell r="C120">
            <v>0.48599999999999999</v>
          </cell>
          <cell r="D120">
            <v>0.4859</v>
          </cell>
          <cell r="E120">
            <v>0.4859</v>
          </cell>
          <cell r="F120">
            <v>0.48580000000000001</v>
          </cell>
          <cell r="G120">
            <v>0.48570000000000002</v>
          </cell>
          <cell r="H120">
            <v>0.48559999999999998</v>
          </cell>
          <cell r="I120">
            <v>0.48549999999999999</v>
          </cell>
          <cell r="J120">
            <v>0.4854</v>
          </cell>
          <cell r="K120">
            <v>0.48530000000000001</v>
          </cell>
        </row>
        <row r="121">
          <cell r="A121">
            <v>158</v>
          </cell>
          <cell r="B121">
            <v>0.48520000000000002</v>
          </cell>
          <cell r="C121">
            <v>0.48509999999999998</v>
          </cell>
          <cell r="D121">
            <v>0.48499999999999999</v>
          </cell>
          <cell r="E121">
            <v>0.48499999999999999</v>
          </cell>
          <cell r="F121">
            <v>0.4849</v>
          </cell>
          <cell r="G121">
            <v>0.48480000000000001</v>
          </cell>
          <cell r="H121">
            <v>0.48470000000000002</v>
          </cell>
          <cell r="I121">
            <v>0.48459999999999998</v>
          </cell>
          <cell r="J121">
            <v>0.48449999999999999</v>
          </cell>
          <cell r="K121">
            <v>0.4844</v>
          </cell>
        </row>
        <row r="122">
          <cell r="A122">
            <v>159</v>
          </cell>
          <cell r="B122">
            <v>0.48430000000000001</v>
          </cell>
          <cell r="C122">
            <v>0.48420000000000002</v>
          </cell>
          <cell r="D122">
            <v>0.48409999999999997</v>
          </cell>
          <cell r="E122">
            <v>0.48409999999999997</v>
          </cell>
          <cell r="F122">
            <v>0.48399999999999999</v>
          </cell>
          <cell r="G122">
            <v>0.4839</v>
          </cell>
          <cell r="H122">
            <v>0.48380000000000001</v>
          </cell>
          <cell r="I122">
            <v>0.48370000000000002</v>
          </cell>
          <cell r="J122">
            <v>0.48359999999999997</v>
          </cell>
          <cell r="K122">
            <v>0.48349999999999999</v>
          </cell>
        </row>
        <row r="123">
          <cell r="A123">
            <v>160</v>
          </cell>
          <cell r="B123">
            <v>0.4834</v>
          </cell>
          <cell r="C123">
            <v>0.48330000000000001</v>
          </cell>
          <cell r="D123">
            <v>0.48320000000000002</v>
          </cell>
          <cell r="E123">
            <v>0.48320000000000002</v>
          </cell>
          <cell r="F123">
            <v>0.48309999999999997</v>
          </cell>
          <cell r="G123">
            <v>0.48299999999999998</v>
          </cell>
          <cell r="H123">
            <v>0.4829</v>
          </cell>
          <cell r="I123">
            <v>0.48280000000000001</v>
          </cell>
          <cell r="J123">
            <v>0.48270000000000002</v>
          </cell>
          <cell r="K123">
            <v>0.48259999999999997</v>
          </cell>
        </row>
        <row r="124">
          <cell r="A124">
            <v>161</v>
          </cell>
          <cell r="B124">
            <v>0.48249999999999998</v>
          </cell>
          <cell r="C124">
            <v>0.4824</v>
          </cell>
          <cell r="D124">
            <v>0.48230000000000001</v>
          </cell>
          <cell r="E124">
            <v>0.48230000000000001</v>
          </cell>
          <cell r="F124">
            <v>0.48220000000000002</v>
          </cell>
          <cell r="G124">
            <v>0.48209999999999997</v>
          </cell>
          <cell r="H124">
            <v>0.48199999999999998</v>
          </cell>
          <cell r="I124">
            <v>0.4819</v>
          </cell>
          <cell r="J124">
            <v>0.48180000000000001</v>
          </cell>
          <cell r="K124">
            <v>0.48170000000000002</v>
          </cell>
        </row>
        <row r="125">
          <cell r="A125">
            <v>162</v>
          </cell>
          <cell r="B125">
            <v>0.48159999999999997</v>
          </cell>
          <cell r="C125">
            <v>0.48149999999999998</v>
          </cell>
          <cell r="D125">
            <v>0.48139999999999999</v>
          </cell>
          <cell r="E125">
            <v>0.48139999999999999</v>
          </cell>
          <cell r="F125">
            <v>0.48130000000000001</v>
          </cell>
          <cell r="G125">
            <v>0.48120000000000002</v>
          </cell>
          <cell r="H125">
            <v>0.48110000000000003</v>
          </cell>
          <cell r="I125">
            <v>0.48099999999999998</v>
          </cell>
          <cell r="J125">
            <v>0.48089999999999999</v>
          </cell>
          <cell r="K125">
            <v>0.48980000000000001</v>
          </cell>
        </row>
        <row r="126">
          <cell r="A126">
            <v>163</v>
          </cell>
          <cell r="B126">
            <v>0.48070000000000002</v>
          </cell>
          <cell r="C126">
            <v>0.48060000000000003</v>
          </cell>
          <cell r="D126">
            <v>0.48049999999999998</v>
          </cell>
          <cell r="E126">
            <v>0.48049999999999998</v>
          </cell>
          <cell r="F126">
            <v>0.48039999999999999</v>
          </cell>
          <cell r="G126">
            <v>0.4803</v>
          </cell>
          <cell r="H126">
            <v>0.48020000000000002</v>
          </cell>
          <cell r="I126">
            <v>0.48010000000000003</v>
          </cell>
          <cell r="J126">
            <v>0.48</v>
          </cell>
          <cell r="K126">
            <v>0.47989999999999999</v>
          </cell>
        </row>
        <row r="127">
          <cell r="A127">
            <v>164</v>
          </cell>
          <cell r="B127">
            <v>0.4798</v>
          </cell>
          <cell r="C127">
            <v>0.47970000000000002</v>
          </cell>
          <cell r="D127">
            <v>0.47960000000000003</v>
          </cell>
          <cell r="E127">
            <v>0.47960000000000003</v>
          </cell>
          <cell r="F127">
            <v>0.47949999999999998</v>
          </cell>
          <cell r="G127">
            <v>0.47939999999999999</v>
          </cell>
          <cell r="H127">
            <v>0.4793</v>
          </cell>
          <cell r="I127">
            <v>0.47920000000000001</v>
          </cell>
          <cell r="J127">
            <v>0.47910000000000003</v>
          </cell>
          <cell r="K127">
            <v>0.47899999999999998</v>
          </cell>
        </row>
        <row r="128">
          <cell r="A128">
            <v>165</v>
          </cell>
          <cell r="B128">
            <v>0.47889999999999999</v>
          </cell>
          <cell r="C128">
            <v>0.4788</v>
          </cell>
          <cell r="D128">
            <v>0.47870000000000001</v>
          </cell>
          <cell r="E128">
            <v>0.47870000000000001</v>
          </cell>
          <cell r="F128">
            <v>0.47860000000000003</v>
          </cell>
          <cell r="G128">
            <v>0.47849999999999998</v>
          </cell>
          <cell r="H128">
            <v>0.47839999999999999</v>
          </cell>
          <cell r="I128">
            <v>0.4783</v>
          </cell>
          <cell r="J128">
            <v>0.47820000000000001</v>
          </cell>
          <cell r="K128">
            <v>0.47810000000000002</v>
          </cell>
        </row>
        <row r="129">
          <cell r="A129">
            <v>166</v>
          </cell>
          <cell r="B129">
            <v>0.47810000000000002</v>
          </cell>
          <cell r="C129">
            <v>0.47800999999999999</v>
          </cell>
          <cell r="D129">
            <v>0.47792000000000001</v>
          </cell>
          <cell r="E129">
            <v>0.47782999999999998</v>
          </cell>
          <cell r="F129">
            <v>0.47774</v>
          </cell>
          <cell r="G129">
            <v>0.47765000000000002</v>
          </cell>
          <cell r="H129">
            <v>0.47755999999999998</v>
          </cell>
          <cell r="I129">
            <v>0.47747000000000001</v>
          </cell>
          <cell r="J129">
            <v>0.47738000000000003</v>
          </cell>
          <cell r="K129">
            <v>0.47728999999999999</v>
          </cell>
        </row>
        <row r="130">
          <cell r="A130">
            <v>167</v>
          </cell>
          <cell r="B130">
            <v>0.47720000000000001</v>
          </cell>
          <cell r="C130">
            <v>0.47710999999999998</v>
          </cell>
          <cell r="D130">
            <v>0.47702</v>
          </cell>
          <cell r="E130">
            <v>0.47693000000000002</v>
          </cell>
          <cell r="F130">
            <v>0.47683999999999999</v>
          </cell>
          <cell r="G130">
            <v>0.47675000000000001</v>
          </cell>
          <cell r="H130">
            <v>0.47665999999999997</v>
          </cell>
          <cell r="I130">
            <v>0.47656999999999999</v>
          </cell>
          <cell r="J130">
            <v>0.47648000000000001</v>
          </cell>
          <cell r="K130">
            <v>0.47638999999999998</v>
          </cell>
        </row>
        <row r="131">
          <cell r="A131">
            <v>168</v>
          </cell>
          <cell r="B131">
            <v>0.4763</v>
          </cell>
          <cell r="C131">
            <v>0.47621000000000002</v>
          </cell>
          <cell r="D131">
            <v>0.47611999999999999</v>
          </cell>
          <cell r="E131">
            <v>0.47603000000000001</v>
          </cell>
          <cell r="F131">
            <v>0.47593999999999997</v>
          </cell>
          <cell r="G131">
            <v>0.47585</v>
          </cell>
          <cell r="H131">
            <v>0.47576000000000002</v>
          </cell>
          <cell r="I131">
            <v>0.47566999999999998</v>
          </cell>
          <cell r="J131">
            <v>0.47558</v>
          </cell>
          <cell r="K131">
            <v>0.47549000000000002</v>
          </cell>
        </row>
        <row r="132">
          <cell r="A132">
            <v>169</v>
          </cell>
          <cell r="B132">
            <v>0.47539999999999999</v>
          </cell>
          <cell r="C132">
            <v>0.47531000000000001</v>
          </cell>
          <cell r="D132">
            <v>0.47521999999999998</v>
          </cell>
          <cell r="E132">
            <v>0.47513</v>
          </cell>
          <cell r="F132">
            <v>0.47504000000000002</v>
          </cell>
          <cell r="G132">
            <v>0.47494999999999998</v>
          </cell>
          <cell r="H132">
            <v>0.47486</v>
          </cell>
          <cell r="I132">
            <v>0.47477000000000003</v>
          </cell>
          <cell r="J132">
            <v>0.47467999999999999</v>
          </cell>
          <cell r="K132">
            <v>0.47459000000000001</v>
          </cell>
        </row>
        <row r="133">
          <cell r="A133">
            <v>170</v>
          </cell>
          <cell r="B133">
            <v>0.47449999999999998</v>
          </cell>
          <cell r="C133">
            <v>0.47441</v>
          </cell>
          <cell r="D133">
            <v>0.47432000000000002</v>
          </cell>
          <cell r="E133">
            <v>0.47422999999999998</v>
          </cell>
          <cell r="F133">
            <v>0.47414000000000001</v>
          </cell>
          <cell r="G133">
            <v>0.47405000000000003</v>
          </cell>
          <cell r="H133">
            <v>0.47395999999999999</v>
          </cell>
          <cell r="I133">
            <v>0.47387000000000001</v>
          </cell>
          <cell r="J133">
            <v>0.47377999999999998</v>
          </cell>
          <cell r="K133">
            <v>0.47369</v>
          </cell>
        </row>
        <row r="134">
          <cell r="A134">
            <v>171</v>
          </cell>
          <cell r="B134">
            <v>0.47360000000000002</v>
          </cell>
          <cell r="C134">
            <v>0.47350999999999999</v>
          </cell>
          <cell r="D134">
            <v>0.47342000000000001</v>
          </cell>
          <cell r="E134">
            <v>0.47332999999999997</v>
          </cell>
          <cell r="F134">
            <v>0.47323999999999999</v>
          </cell>
          <cell r="G134">
            <v>0.47315000000000002</v>
          </cell>
          <cell r="H134">
            <v>0.47305999999999998</v>
          </cell>
          <cell r="I134">
            <v>0.47297</v>
          </cell>
          <cell r="J134">
            <v>0.47288000000000002</v>
          </cell>
          <cell r="K134">
            <v>0.47278999999999999</v>
          </cell>
        </row>
        <row r="135">
          <cell r="A135">
            <v>172</v>
          </cell>
          <cell r="B135">
            <v>0.47270000000000001</v>
          </cell>
          <cell r="C135">
            <v>0.47260999999999997</v>
          </cell>
          <cell r="D135">
            <v>0.47252</v>
          </cell>
          <cell r="E135">
            <v>0.47243000000000002</v>
          </cell>
          <cell r="F135">
            <v>0.47233999999999998</v>
          </cell>
          <cell r="G135">
            <v>0.47225</v>
          </cell>
          <cell r="H135">
            <v>0.47216000000000002</v>
          </cell>
          <cell r="I135">
            <v>0.47206999999999999</v>
          </cell>
          <cell r="J135">
            <v>0.47198000000000001</v>
          </cell>
          <cell r="K135">
            <v>0.47188999999999998</v>
          </cell>
        </row>
        <row r="136">
          <cell r="A136">
            <v>173</v>
          </cell>
          <cell r="B136">
            <v>0.4718</v>
          </cell>
          <cell r="C136">
            <v>0.47171000000000002</v>
          </cell>
          <cell r="D136">
            <v>0.47161999999999998</v>
          </cell>
          <cell r="E136">
            <v>0.47153</v>
          </cell>
          <cell r="F136">
            <v>0.47144000000000003</v>
          </cell>
          <cell r="G136">
            <v>0.47134999999999999</v>
          </cell>
          <cell r="H136">
            <v>0.47126000000000001</v>
          </cell>
          <cell r="I136">
            <v>0.47116999999999998</v>
          </cell>
          <cell r="J136">
            <v>0.47108</v>
          </cell>
          <cell r="K136">
            <v>0.47099000000000002</v>
          </cell>
        </row>
        <row r="137">
          <cell r="A137">
            <v>174</v>
          </cell>
          <cell r="B137">
            <v>0.47089999999999999</v>
          </cell>
          <cell r="C137">
            <v>0.47081000000000001</v>
          </cell>
          <cell r="D137">
            <v>0.47072000000000003</v>
          </cell>
          <cell r="E137">
            <v>0.47062999999999999</v>
          </cell>
          <cell r="F137">
            <v>0.47054000000000001</v>
          </cell>
          <cell r="G137">
            <v>0.47044999999999998</v>
          </cell>
          <cell r="H137">
            <v>0.47036</v>
          </cell>
          <cell r="I137">
            <v>0.47027000000000002</v>
          </cell>
          <cell r="J137">
            <v>0.47017999999999999</v>
          </cell>
          <cell r="K137">
            <v>0.47009000000000001</v>
          </cell>
        </row>
        <row r="138">
          <cell r="A138">
            <v>175</v>
          </cell>
          <cell r="B138">
            <v>0.47</v>
          </cell>
          <cell r="C138">
            <v>0.46990999999999999</v>
          </cell>
          <cell r="D138">
            <v>0.46982000000000002</v>
          </cell>
          <cell r="E138">
            <v>0.46972999999999998</v>
          </cell>
          <cell r="F138">
            <v>0.46964</v>
          </cell>
          <cell r="G138">
            <v>0.46955000000000002</v>
          </cell>
          <cell r="H138">
            <v>0.46945999999999999</v>
          </cell>
          <cell r="I138">
            <v>0.46937000000000001</v>
          </cell>
          <cell r="J138">
            <v>0.46927999999999997</v>
          </cell>
          <cell r="K138">
            <v>0.46919</v>
          </cell>
        </row>
        <row r="139">
          <cell r="A139">
            <v>176</v>
          </cell>
          <cell r="B139">
            <v>0.46910000000000002</v>
          </cell>
          <cell r="C139">
            <v>0.46900999999999998</v>
          </cell>
          <cell r="D139">
            <v>0.46892</v>
          </cell>
          <cell r="E139">
            <v>0.46883000000000002</v>
          </cell>
          <cell r="F139">
            <v>0.46873999999999999</v>
          </cell>
          <cell r="G139">
            <v>0.46865000000000001</v>
          </cell>
          <cell r="H139">
            <v>0.46855999999999998</v>
          </cell>
          <cell r="I139">
            <v>0.46847</v>
          </cell>
          <cell r="J139">
            <v>0.46838000000000002</v>
          </cell>
          <cell r="K139">
            <v>0.46828999999999998</v>
          </cell>
        </row>
        <row r="140">
          <cell r="A140">
            <v>177</v>
          </cell>
          <cell r="B140">
            <v>0.46820000000000001</v>
          </cell>
          <cell r="C140">
            <v>0.46811000000000003</v>
          </cell>
          <cell r="D140">
            <v>0.46801999999999999</v>
          </cell>
          <cell r="E140">
            <v>0.46793000000000001</v>
          </cell>
          <cell r="F140">
            <v>0.46783999999999998</v>
          </cell>
          <cell r="G140">
            <v>0.46775</v>
          </cell>
          <cell r="H140">
            <v>0.46766000000000002</v>
          </cell>
          <cell r="I140">
            <v>0.46756999999999999</v>
          </cell>
          <cell r="J140">
            <v>0.46748000000000001</v>
          </cell>
          <cell r="K140">
            <v>0.46739000000000003</v>
          </cell>
        </row>
        <row r="141">
          <cell r="A141">
            <v>178</v>
          </cell>
          <cell r="B141">
            <v>0.46729999999999999</v>
          </cell>
          <cell r="C141">
            <v>0.46721000000000001</v>
          </cell>
          <cell r="D141">
            <v>0.46711999999999998</v>
          </cell>
          <cell r="E141">
            <v>0.46703</v>
          </cell>
          <cell r="F141">
            <v>0.46694000000000002</v>
          </cell>
          <cell r="G141">
            <v>0.46684999999999999</v>
          </cell>
          <cell r="H141">
            <v>0.46676000000000001</v>
          </cell>
          <cell r="I141">
            <v>0.46666999999999997</v>
          </cell>
          <cell r="J141">
            <v>0.46657999999999999</v>
          </cell>
          <cell r="K141">
            <v>0.46649000000000002</v>
          </cell>
        </row>
        <row r="142">
          <cell r="A142">
            <v>179</v>
          </cell>
          <cell r="B142">
            <v>0.46639999999999998</v>
          </cell>
          <cell r="C142">
            <v>0.46631</v>
          </cell>
          <cell r="D142">
            <v>0.46622000000000002</v>
          </cell>
          <cell r="E142">
            <v>0.46612999999999999</v>
          </cell>
          <cell r="F142">
            <v>0.46604000000000001</v>
          </cell>
          <cell r="G142">
            <v>0.46594999999999998</v>
          </cell>
          <cell r="H142">
            <v>0.46586</v>
          </cell>
          <cell r="I142">
            <v>0.46577000000000002</v>
          </cell>
          <cell r="J142">
            <v>0.46567999999999998</v>
          </cell>
          <cell r="K142">
            <v>0.46559</v>
          </cell>
        </row>
        <row r="143">
          <cell r="A143">
            <v>180</v>
          </cell>
          <cell r="B143">
            <v>0.46550000000000002</v>
          </cell>
          <cell r="C143">
            <v>0.46540999999999999</v>
          </cell>
          <cell r="D143">
            <v>0.46532000000000001</v>
          </cell>
          <cell r="E143">
            <v>0.46522999999999998</v>
          </cell>
          <cell r="F143">
            <v>0.46514</v>
          </cell>
          <cell r="G143">
            <v>0.46505000000000002</v>
          </cell>
          <cell r="H143">
            <v>0.46495999999999998</v>
          </cell>
          <cell r="I143">
            <v>0.46487000000000001</v>
          </cell>
          <cell r="J143">
            <v>0.46478000000000003</v>
          </cell>
          <cell r="K143">
            <v>0.46468999999999999</v>
          </cell>
        </row>
        <row r="144">
          <cell r="A144">
            <v>181</v>
          </cell>
          <cell r="B144">
            <v>0.46460000000000001</v>
          </cell>
          <cell r="C144">
            <v>0.46450999999999998</v>
          </cell>
          <cell r="D144">
            <v>0.46442</v>
          </cell>
          <cell r="E144">
            <v>0.46433000000000002</v>
          </cell>
          <cell r="F144">
            <v>0.46423999999999999</v>
          </cell>
          <cell r="G144">
            <v>0.46415000000000001</v>
          </cell>
          <cell r="H144">
            <v>0.46405999999999997</v>
          </cell>
          <cell r="I144">
            <v>0.46396999999999999</v>
          </cell>
          <cell r="J144">
            <v>0.46388000000000001</v>
          </cell>
          <cell r="K144">
            <v>0.46378999999999998</v>
          </cell>
        </row>
        <row r="145">
          <cell r="A145">
            <v>182</v>
          </cell>
          <cell r="B145">
            <v>0.4637</v>
          </cell>
          <cell r="C145">
            <v>0.46361000000000002</v>
          </cell>
          <cell r="D145">
            <v>0.46351999999999999</v>
          </cell>
          <cell r="E145">
            <v>0.46343000000000001</v>
          </cell>
          <cell r="F145">
            <v>0.46333999999999997</v>
          </cell>
          <cell r="G145">
            <v>0.46325</v>
          </cell>
          <cell r="H145">
            <v>0.46316000000000002</v>
          </cell>
          <cell r="I145">
            <v>0.46306999999999998</v>
          </cell>
          <cell r="J145">
            <v>0.46298</v>
          </cell>
          <cell r="K145">
            <v>0.46289000000000002</v>
          </cell>
        </row>
        <row r="146">
          <cell r="A146">
            <v>183</v>
          </cell>
          <cell r="B146">
            <v>0.46279999999999999</v>
          </cell>
          <cell r="C146">
            <v>0.46271000000000001</v>
          </cell>
          <cell r="D146">
            <v>0.46261999999999998</v>
          </cell>
          <cell r="E146">
            <v>0.46253</v>
          </cell>
          <cell r="F146">
            <v>0.46244000000000002</v>
          </cell>
          <cell r="G146">
            <v>0.46234999999999998</v>
          </cell>
          <cell r="H146">
            <v>0.46226</v>
          </cell>
          <cell r="I146">
            <v>0.46217000000000003</v>
          </cell>
          <cell r="J146">
            <v>0.46207999999999999</v>
          </cell>
          <cell r="K146">
            <v>0.46199000000000001</v>
          </cell>
        </row>
        <row r="147">
          <cell r="A147">
            <v>184</v>
          </cell>
          <cell r="B147">
            <v>0.46189999999999998</v>
          </cell>
          <cell r="C147">
            <v>0.46181</v>
          </cell>
          <cell r="D147">
            <v>0.46172000000000002</v>
          </cell>
          <cell r="E147">
            <v>0.46162999999999998</v>
          </cell>
          <cell r="F147">
            <v>0.46154000000000001</v>
          </cell>
          <cell r="G147">
            <v>0.46145000000000003</v>
          </cell>
          <cell r="H147">
            <v>0.46135999999999999</v>
          </cell>
          <cell r="I147">
            <v>0.46127000000000001</v>
          </cell>
          <cell r="J147">
            <v>0.46117999999999998</v>
          </cell>
          <cell r="K147">
            <v>0.46109</v>
          </cell>
        </row>
        <row r="148">
          <cell r="A148">
            <v>185</v>
          </cell>
          <cell r="B148">
            <v>0.46100000000000002</v>
          </cell>
          <cell r="C148">
            <v>0.46090999999999999</v>
          </cell>
          <cell r="D148">
            <v>0.46082000000000001</v>
          </cell>
          <cell r="E148">
            <v>0.46072999999999997</v>
          </cell>
          <cell r="F148">
            <v>0.46063999999999999</v>
          </cell>
          <cell r="G148">
            <v>0.46055000000000001</v>
          </cell>
          <cell r="H148">
            <v>0.46045999999999998</v>
          </cell>
          <cell r="I148">
            <v>0.46037</v>
          </cell>
          <cell r="J148">
            <v>0.46028000000000002</v>
          </cell>
          <cell r="K148">
            <v>0.46018999999999999</v>
          </cell>
        </row>
        <row r="149">
          <cell r="A149">
            <v>186</v>
          </cell>
          <cell r="B149">
            <v>0.46010000000000001</v>
          </cell>
          <cell r="C149">
            <v>0.46000999999999997</v>
          </cell>
          <cell r="D149">
            <v>0.45992</v>
          </cell>
          <cell r="E149">
            <v>0.45983000000000002</v>
          </cell>
          <cell r="F149">
            <v>0.45973999999999998</v>
          </cell>
          <cell r="G149">
            <v>0.45965</v>
          </cell>
          <cell r="H149">
            <v>0.45956000000000002</v>
          </cell>
          <cell r="I149">
            <v>0.46947</v>
          </cell>
          <cell r="J149">
            <v>0.45938000000000001</v>
          </cell>
          <cell r="K149">
            <v>0.45928999999999998</v>
          </cell>
        </row>
        <row r="150">
          <cell r="A150">
            <v>187</v>
          </cell>
          <cell r="B150">
            <v>0.4592</v>
          </cell>
          <cell r="C150">
            <v>0.45911000000000002</v>
          </cell>
          <cell r="D150">
            <v>0.45901999999999998</v>
          </cell>
          <cell r="E150">
            <v>0.45893</v>
          </cell>
          <cell r="F150">
            <v>0.45884000000000003</v>
          </cell>
          <cell r="G150">
            <v>0.45874999999999999</v>
          </cell>
          <cell r="H150">
            <v>0.45866000000000001</v>
          </cell>
          <cell r="I150">
            <v>0.45856999999999998</v>
          </cell>
          <cell r="J150">
            <v>0.45848</v>
          </cell>
          <cell r="K150">
            <v>0.45839000000000002</v>
          </cell>
        </row>
        <row r="151">
          <cell r="A151">
            <v>188</v>
          </cell>
          <cell r="B151">
            <v>0.45829999999999999</v>
          </cell>
          <cell r="C151">
            <v>0.45821000000000001</v>
          </cell>
          <cell r="D151">
            <v>0.45812000000000003</v>
          </cell>
          <cell r="E151">
            <v>0.45802999999999999</v>
          </cell>
          <cell r="F151">
            <v>0.45794000000000001</v>
          </cell>
          <cell r="G151">
            <v>0.45784999999999998</v>
          </cell>
          <cell r="H151">
            <v>0.45776</v>
          </cell>
          <cell r="I151">
            <v>0.45767000000000002</v>
          </cell>
          <cell r="J151">
            <v>0.45757999999999999</v>
          </cell>
          <cell r="K151">
            <v>0.45749000000000001</v>
          </cell>
        </row>
        <row r="152">
          <cell r="A152">
            <v>189</v>
          </cell>
          <cell r="B152">
            <v>0.45739999999999997</v>
          </cell>
          <cell r="C152">
            <v>0.45730999999999999</v>
          </cell>
          <cell r="D152">
            <v>0.45722000000000002</v>
          </cell>
          <cell r="E152">
            <v>0.45712999999999998</v>
          </cell>
          <cell r="F152">
            <v>0.45704</v>
          </cell>
          <cell r="G152">
            <v>0.45695000000000002</v>
          </cell>
          <cell r="H152">
            <v>0.45685999999999999</v>
          </cell>
          <cell r="I152">
            <v>0.45677000000000001</v>
          </cell>
          <cell r="J152">
            <v>0.45667999999999997</v>
          </cell>
          <cell r="K152">
            <v>0.45659</v>
          </cell>
        </row>
        <row r="153">
          <cell r="A153">
            <v>190</v>
          </cell>
          <cell r="B153">
            <v>0.45650000000000002</v>
          </cell>
          <cell r="C153">
            <v>0.45640999999999998</v>
          </cell>
          <cell r="D153">
            <v>0.45632</v>
          </cell>
          <cell r="E153">
            <v>0.45623000000000002</v>
          </cell>
          <cell r="F153">
            <v>0.45613999999999999</v>
          </cell>
          <cell r="G153">
            <v>0.45605000000000001</v>
          </cell>
          <cell r="H153">
            <v>0.45595999999999998</v>
          </cell>
          <cell r="I153">
            <v>0.45587</v>
          </cell>
          <cell r="J153">
            <v>0.45578000000000002</v>
          </cell>
          <cell r="K153">
            <v>0.45568999999999998</v>
          </cell>
        </row>
        <row r="154">
          <cell r="A154">
            <v>191</v>
          </cell>
          <cell r="B154">
            <v>0.4556</v>
          </cell>
          <cell r="C154">
            <v>0.45551000000000003</v>
          </cell>
          <cell r="D154">
            <v>0.45533000000000001</v>
          </cell>
          <cell r="E154">
            <v>0.45523999999999998</v>
          </cell>
          <cell r="F154">
            <v>0.45515</v>
          </cell>
          <cell r="G154">
            <v>0.45506000000000002</v>
          </cell>
          <cell r="H154">
            <v>0.45496999999999999</v>
          </cell>
          <cell r="I154">
            <v>0.45488000000000001</v>
          </cell>
          <cell r="J154">
            <v>0.45488000000000001</v>
          </cell>
          <cell r="K154">
            <v>0.45479000000000003</v>
          </cell>
        </row>
        <row r="155">
          <cell r="A155">
            <v>192</v>
          </cell>
          <cell r="B155">
            <v>0.45469999999999999</v>
          </cell>
          <cell r="C155">
            <v>0.45461000000000001</v>
          </cell>
          <cell r="D155">
            <v>0.45451999999999998</v>
          </cell>
          <cell r="E155">
            <v>0.45443</v>
          </cell>
          <cell r="F155">
            <v>0.45434000000000002</v>
          </cell>
          <cell r="G155">
            <v>0.45424999999999999</v>
          </cell>
          <cell r="H155">
            <v>0.45416000000000001</v>
          </cell>
          <cell r="I155">
            <v>0.45406999999999997</v>
          </cell>
          <cell r="J155">
            <v>0.45397999999999999</v>
          </cell>
          <cell r="K155">
            <v>0.45389000000000002</v>
          </cell>
        </row>
        <row r="156">
          <cell r="A156">
            <v>193</v>
          </cell>
          <cell r="B156">
            <v>0.45379999999999998</v>
          </cell>
          <cell r="C156">
            <v>0.45371</v>
          </cell>
          <cell r="D156">
            <v>0.45362000000000002</v>
          </cell>
          <cell r="E156">
            <v>0.45352999999999999</v>
          </cell>
          <cell r="F156">
            <v>0.45344000000000001</v>
          </cell>
          <cell r="G156">
            <v>0.45334999999999998</v>
          </cell>
          <cell r="H156">
            <v>0.45326</v>
          </cell>
          <cell r="I156">
            <v>0.45317000000000002</v>
          </cell>
          <cell r="J156">
            <v>0.45307999999999998</v>
          </cell>
          <cell r="K156">
            <v>0.45299</v>
          </cell>
        </row>
        <row r="157">
          <cell r="A157">
            <v>194</v>
          </cell>
          <cell r="B157">
            <v>0.45290000000000002</v>
          </cell>
          <cell r="C157">
            <v>0.45280999999999999</v>
          </cell>
          <cell r="D157">
            <v>0.45272000000000001</v>
          </cell>
          <cell r="E157">
            <v>0.45262999999999998</v>
          </cell>
          <cell r="F157">
            <v>0.45254</v>
          </cell>
          <cell r="G157">
            <v>0.45245000000000002</v>
          </cell>
          <cell r="H157">
            <v>0.45235999999999998</v>
          </cell>
          <cell r="I157">
            <v>0.45227000000000001</v>
          </cell>
          <cell r="J157">
            <v>0.45218000000000003</v>
          </cell>
          <cell r="K157">
            <v>0.45208999999999999</v>
          </cell>
        </row>
        <row r="158">
          <cell r="A158">
            <v>195</v>
          </cell>
          <cell r="B158">
            <v>0.45200000000000001</v>
          </cell>
          <cell r="C158">
            <v>0.45190999999999998</v>
          </cell>
          <cell r="D158">
            <v>0.45182</v>
          </cell>
          <cell r="E158">
            <v>0.45173000000000002</v>
          </cell>
          <cell r="F158">
            <v>0.45163999999999999</v>
          </cell>
          <cell r="G158">
            <v>0.45155000000000001</v>
          </cell>
          <cell r="H158">
            <v>0.45145999999999997</v>
          </cell>
          <cell r="I158">
            <v>0.45136999999999999</v>
          </cell>
          <cell r="J158">
            <v>0.45128000000000001</v>
          </cell>
          <cell r="K158">
            <v>0.45118999999999998</v>
          </cell>
        </row>
        <row r="159">
          <cell r="A159">
            <v>196</v>
          </cell>
          <cell r="B159">
            <v>0.4511</v>
          </cell>
          <cell r="C159">
            <v>0.45101000000000002</v>
          </cell>
          <cell r="D159">
            <v>0.45091999999999999</v>
          </cell>
          <cell r="E159">
            <v>0.45083000000000001</v>
          </cell>
          <cell r="F159">
            <v>0.45073999999999997</v>
          </cell>
          <cell r="G159">
            <v>0.45965</v>
          </cell>
          <cell r="H159">
            <v>0.45056000000000002</v>
          </cell>
          <cell r="I159">
            <v>0.45046999999999998</v>
          </cell>
          <cell r="J159">
            <v>0.45038</v>
          </cell>
          <cell r="K159">
            <v>0.45029000000000002</v>
          </cell>
        </row>
        <row r="160">
          <cell r="A160">
            <v>197</v>
          </cell>
          <cell r="B160">
            <v>0.45019999999999999</v>
          </cell>
          <cell r="C160">
            <v>0.45011000000000001</v>
          </cell>
          <cell r="D160">
            <v>0.45001999999999998</v>
          </cell>
          <cell r="E160">
            <v>0.44993</v>
          </cell>
          <cell r="F160">
            <v>0.44984000000000002</v>
          </cell>
          <cell r="G160">
            <v>0.44974999999999998</v>
          </cell>
          <cell r="H160">
            <v>0.44966</v>
          </cell>
          <cell r="I160">
            <v>0.44957000000000003</v>
          </cell>
          <cell r="J160">
            <v>0.44947999999999999</v>
          </cell>
          <cell r="K160">
            <v>0.44939000000000001</v>
          </cell>
        </row>
        <row r="161">
          <cell r="A161">
            <v>198</v>
          </cell>
          <cell r="B161">
            <v>0.44929999999999998</v>
          </cell>
          <cell r="C161">
            <v>0.44921</v>
          </cell>
          <cell r="D161">
            <v>0.44912000000000002</v>
          </cell>
          <cell r="E161">
            <v>0.44902999999999998</v>
          </cell>
          <cell r="F161">
            <v>0.44894000000000001</v>
          </cell>
          <cell r="G161">
            <v>0.44885000000000003</v>
          </cell>
          <cell r="H161">
            <v>0.44875999999999999</v>
          </cell>
          <cell r="I161">
            <v>0.44867000000000001</v>
          </cell>
          <cell r="J161">
            <v>0.44857999999999998</v>
          </cell>
          <cell r="K161">
            <v>0.44849</v>
          </cell>
        </row>
        <row r="162">
          <cell r="A162">
            <v>199</v>
          </cell>
          <cell r="B162">
            <v>0.44750000000000001</v>
          </cell>
          <cell r="C162">
            <v>0.44740999999999997</v>
          </cell>
          <cell r="D162">
            <v>0.44732</v>
          </cell>
          <cell r="E162">
            <v>0.44723000000000002</v>
          </cell>
          <cell r="F162">
            <v>0.44713999999999998</v>
          </cell>
          <cell r="G162">
            <v>0.44705</v>
          </cell>
          <cell r="H162">
            <v>0.44696000000000002</v>
          </cell>
          <cell r="I162">
            <v>0.44686999999999999</v>
          </cell>
          <cell r="J162">
            <v>0.44678000000000001</v>
          </cell>
          <cell r="K162">
            <v>0.44668999999999998</v>
          </cell>
        </row>
        <row r="163">
          <cell r="A163">
            <v>200</v>
          </cell>
          <cell r="B163">
            <v>0.4466</v>
          </cell>
          <cell r="C163">
            <v>0.44651000000000002</v>
          </cell>
          <cell r="D163">
            <v>0.44641999999999998</v>
          </cell>
          <cell r="E163">
            <v>0.44633</v>
          </cell>
          <cell r="F163">
            <v>0.44624000000000003</v>
          </cell>
          <cell r="G163">
            <v>0.44614999999999999</v>
          </cell>
          <cell r="H163">
            <v>0.44606000000000001</v>
          </cell>
          <cell r="I163">
            <v>0.44596999999999998</v>
          </cell>
          <cell r="J163">
            <v>0.44588</v>
          </cell>
          <cell r="K163">
            <v>0.44579000000000002</v>
          </cell>
        </row>
        <row r="164">
          <cell r="A164">
            <v>201</v>
          </cell>
          <cell r="B164">
            <v>0.44569999999999999</v>
          </cell>
          <cell r="C164">
            <v>0.44561000000000001</v>
          </cell>
          <cell r="D164">
            <v>0.44552000000000003</v>
          </cell>
          <cell r="E164">
            <v>0.44542999999999999</v>
          </cell>
          <cell r="F164">
            <v>0.44534000000000001</v>
          </cell>
          <cell r="G164">
            <v>0.44524999999999998</v>
          </cell>
          <cell r="H164">
            <v>0.44516</v>
          </cell>
          <cell r="I164">
            <v>0.44507000000000002</v>
          </cell>
          <cell r="J164">
            <v>0.44497999999999999</v>
          </cell>
          <cell r="K164">
            <v>0.44489000000000001</v>
          </cell>
        </row>
        <row r="165">
          <cell r="A165">
            <v>202</v>
          </cell>
          <cell r="B165">
            <v>0.44479999999999997</v>
          </cell>
          <cell r="C165">
            <v>0.44470999999999999</v>
          </cell>
          <cell r="D165">
            <v>0.44462000000000002</v>
          </cell>
          <cell r="E165">
            <v>0.44452999999999998</v>
          </cell>
          <cell r="F165">
            <v>0.44444</v>
          </cell>
          <cell r="G165">
            <v>0.44435000000000002</v>
          </cell>
          <cell r="H165">
            <v>0.44425999999999999</v>
          </cell>
          <cell r="I165">
            <v>0.44417000000000001</v>
          </cell>
          <cell r="J165">
            <v>0.44407999999999997</v>
          </cell>
          <cell r="K165">
            <v>0.44399</v>
          </cell>
        </row>
        <row r="166">
          <cell r="A166">
            <v>203</v>
          </cell>
          <cell r="B166">
            <v>0.44390000000000002</v>
          </cell>
          <cell r="C166">
            <v>0.44380999999999998</v>
          </cell>
          <cell r="D166">
            <v>0.44372</v>
          </cell>
          <cell r="E166">
            <v>0.44363000000000002</v>
          </cell>
          <cell r="F166">
            <v>0.44353999999999999</v>
          </cell>
          <cell r="G166">
            <v>0.44345000000000001</v>
          </cell>
          <cell r="H166">
            <v>0.44335999999999998</v>
          </cell>
          <cell r="I166">
            <v>0.44327</v>
          </cell>
          <cell r="J166">
            <v>0.44318000000000002</v>
          </cell>
          <cell r="K166">
            <v>0.44308999999999998</v>
          </cell>
        </row>
        <row r="167">
          <cell r="A167">
            <v>204</v>
          </cell>
          <cell r="B167">
            <v>0.443</v>
          </cell>
          <cell r="C167">
            <v>0.44291000000000003</v>
          </cell>
          <cell r="D167">
            <v>0.44281999999999999</v>
          </cell>
          <cell r="E167">
            <v>0.44273000000000001</v>
          </cell>
          <cell r="F167">
            <v>0.44263999999999998</v>
          </cell>
          <cell r="G167">
            <v>0.44255</v>
          </cell>
          <cell r="H167">
            <v>0.44246000000000002</v>
          </cell>
          <cell r="I167">
            <v>0.44236999999999999</v>
          </cell>
          <cell r="J167">
            <v>0.44228000000000001</v>
          </cell>
          <cell r="K167">
            <v>0.44219000000000003</v>
          </cell>
        </row>
      </sheetData>
      <sheetData sheetId="2" refreshError="1">
        <row r="2">
          <cell r="A2">
            <v>14</v>
          </cell>
          <cell r="B2">
            <v>1.23</v>
          </cell>
        </row>
        <row r="3">
          <cell r="A3">
            <v>15</v>
          </cell>
          <cell r="B3">
            <v>1.18</v>
          </cell>
        </row>
        <row r="4">
          <cell r="A4">
            <v>16</v>
          </cell>
          <cell r="B4">
            <v>1.1299999999999999</v>
          </cell>
        </row>
        <row r="5">
          <cell r="A5">
            <v>17</v>
          </cell>
          <cell r="B5">
            <v>1.08</v>
          </cell>
        </row>
        <row r="6">
          <cell r="A6">
            <v>18</v>
          </cell>
          <cell r="B6">
            <v>1.06</v>
          </cell>
        </row>
        <row r="7">
          <cell r="A7">
            <v>19</v>
          </cell>
          <cell r="B7">
            <v>1.04</v>
          </cell>
        </row>
        <row r="8">
          <cell r="A8">
            <v>20</v>
          </cell>
          <cell r="B8">
            <v>1.03</v>
          </cell>
        </row>
        <row r="9">
          <cell r="A9">
            <v>21</v>
          </cell>
          <cell r="B9">
            <v>1.02</v>
          </cell>
        </row>
        <row r="10">
          <cell r="A10">
            <v>22</v>
          </cell>
          <cell r="B10">
            <v>1.01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СОРЕВНОВАНИЙ"/>
      <sheetName val="ФШ (Муж)"/>
      <sheetName val="ФШ (возраст)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1.3132999999999999</v>
          </cell>
          <cell r="C3">
            <v>1.3091999999999999</v>
          </cell>
          <cell r="D3">
            <v>1.3051999999999999</v>
          </cell>
          <cell r="E3">
            <v>1.3010999999999999</v>
          </cell>
          <cell r="F3">
            <v>1.2970999999999999</v>
          </cell>
          <cell r="G3">
            <v>1.2930999999999999</v>
          </cell>
          <cell r="H3">
            <v>1.2890999999999999</v>
          </cell>
          <cell r="I3">
            <v>1.2850999999999999</v>
          </cell>
          <cell r="J3">
            <v>1.2811999999999999</v>
          </cell>
          <cell r="K3">
            <v>1.2773000000000001</v>
          </cell>
        </row>
        <row r="4">
          <cell r="A4">
            <v>41</v>
          </cell>
          <cell r="B4">
            <v>1.2734000000000001</v>
          </cell>
          <cell r="C4">
            <v>1.2695000000000001</v>
          </cell>
          <cell r="D4">
            <v>1.2656000000000001</v>
          </cell>
          <cell r="E4">
            <v>1.2618</v>
          </cell>
          <cell r="F4">
            <v>1.258</v>
          </cell>
          <cell r="G4">
            <v>1.2542</v>
          </cell>
          <cell r="H4">
            <v>1.2504</v>
          </cell>
          <cell r="I4">
            <v>1.2466999999999999</v>
          </cell>
          <cell r="J4">
            <v>1.2428999999999999</v>
          </cell>
          <cell r="K4">
            <v>1.2392000000000001</v>
          </cell>
        </row>
        <row r="5">
          <cell r="A5">
            <v>42</v>
          </cell>
          <cell r="B5">
            <v>1.2355</v>
          </cell>
          <cell r="C5">
            <v>1.2318</v>
          </cell>
          <cell r="D5">
            <v>1.2282</v>
          </cell>
          <cell r="E5">
            <v>1.2244999999999999</v>
          </cell>
          <cell r="F5">
            <v>1.2209000000000001</v>
          </cell>
          <cell r="G5">
            <v>1.2173</v>
          </cell>
          <cell r="H5">
            <v>1.2138</v>
          </cell>
          <cell r="I5">
            <v>1.2101999999999999</v>
          </cell>
          <cell r="J5">
            <v>1.2067000000000001</v>
          </cell>
          <cell r="K5">
            <v>1.2032</v>
          </cell>
        </row>
        <row r="6">
          <cell r="A6">
            <v>43</v>
          </cell>
          <cell r="B6">
            <v>1.1997</v>
          </cell>
          <cell r="C6">
            <v>1.1961999999999999</v>
          </cell>
          <cell r="D6">
            <v>1.1927000000000001</v>
          </cell>
          <cell r="E6">
            <v>1.1893</v>
          </cell>
          <cell r="F6">
            <v>1.1858</v>
          </cell>
          <cell r="G6">
            <v>1.1823999999999999</v>
          </cell>
          <cell r="H6">
            <v>1.1791</v>
          </cell>
          <cell r="I6">
            <v>1.1757</v>
          </cell>
          <cell r="J6">
            <v>1.1722999999999999</v>
          </cell>
          <cell r="K6">
            <v>1.169</v>
          </cell>
        </row>
        <row r="7">
          <cell r="A7">
            <v>44</v>
          </cell>
          <cell r="B7">
            <v>1.1657</v>
          </cell>
          <cell r="C7">
            <v>1.1624000000000001</v>
          </cell>
          <cell r="D7">
            <v>1.1591</v>
          </cell>
          <cell r="E7">
            <v>1.1557999999999999</v>
          </cell>
          <cell r="F7">
            <v>1.1526000000000001</v>
          </cell>
          <cell r="G7">
            <v>1.1494</v>
          </cell>
          <cell r="H7">
            <v>1.1462000000000001</v>
          </cell>
          <cell r="I7">
            <v>1.143</v>
          </cell>
          <cell r="J7">
            <v>1.1397999999999999</v>
          </cell>
          <cell r="K7">
            <v>1.1367</v>
          </cell>
        </row>
        <row r="8">
          <cell r="A8">
            <v>45</v>
          </cell>
          <cell r="B8">
            <v>1.1335</v>
          </cell>
          <cell r="C8">
            <v>1.1304000000000001</v>
          </cell>
          <cell r="D8">
            <v>1.1273</v>
          </cell>
          <cell r="E8">
            <v>1.1242000000000001</v>
          </cell>
          <cell r="F8">
            <v>1.1211</v>
          </cell>
          <cell r="G8">
            <v>1.1181000000000001</v>
          </cell>
          <cell r="H8">
            <v>1.115</v>
          </cell>
          <cell r="I8">
            <v>1.1120000000000001</v>
          </cell>
          <cell r="J8">
            <v>1.109</v>
          </cell>
          <cell r="K8">
            <v>1.1060000000000001</v>
          </cell>
        </row>
        <row r="9">
          <cell r="A9">
            <v>46</v>
          </cell>
          <cell r="B9">
            <v>1.1031</v>
          </cell>
          <cell r="C9">
            <v>1.1001000000000001</v>
          </cell>
          <cell r="D9">
            <v>1.0972</v>
          </cell>
          <cell r="E9">
            <v>1.0942000000000001</v>
          </cell>
          <cell r="F9">
            <v>1.0912999999999999</v>
          </cell>
          <cell r="G9">
            <v>1.0884</v>
          </cell>
          <cell r="H9">
            <v>1.0855999999999999</v>
          </cell>
          <cell r="I9">
            <v>1.0827</v>
          </cell>
          <cell r="J9">
            <v>1.0799000000000001</v>
          </cell>
          <cell r="K9">
            <v>1.077</v>
          </cell>
        </row>
        <row r="10">
          <cell r="A10">
            <v>47</v>
          </cell>
          <cell r="B10">
            <v>1.0742</v>
          </cell>
          <cell r="C10">
            <v>1.0713999999999999</v>
          </cell>
          <cell r="D10">
            <v>1.0686</v>
          </cell>
          <cell r="E10">
            <v>1.0659000000000001</v>
          </cell>
          <cell r="F10">
            <v>1.0630999999999999</v>
          </cell>
          <cell r="G10">
            <v>1.0604</v>
          </cell>
          <cell r="H10">
            <v>1.0577000000000001</v>
          </cell>
          <cell r="I10">
            <v>1.0549999999999999</v>
          </cell>
          <cell r="J10">
            <v>1.0523</v>
          </cell>
          <cell r="K10">
            <v>1.0496000000000001</v>
          </cell>
        </row>
        <row r="11">
          <cell r="A11">
            <v>48</v>
          </cell>
          <cell r="B11">
            <v>1.0468999999999999</v>
          </cell>
          <cell r="C11">
            <v>1.0443</v>
          </cell>
          <cell r="D11">
            <v>1.0416000000000001</v>
          </cell>
          <cell r="E11">
            <v>1.0389999999999999</v>
          </cell>
          <cell r="F11">
            <v>1.0364</v>
          </cell>
          <cell r="G11">
            <v>1.0338000000000001</v>
          </cell>
          <cell r="H11">
            <v>1.0311999999999999</v>
          </cell>
          <cell r="I11">
            <v>1.0286999999999999</v>
          </cell>
          <cell r="J11">
            <v>1.0261</v>
          </cell>
          <cell r="K11">
            <v>1.0236000000000001</v>
          </cell>
        </row>
        <row r="12">
          <cell r="A12">
            <v>49</v>
          </cell>
          <cell r="B12">
            <v>1.0210999999999999</v>
          </cell>
          <cell r="C12">
            <v>1.0185999999999999</v>
          </cell>
          <cell r="D12">
            <v>1.0161</v>
          </cell>
          <cell r="E12">
            <v>1.0136000000000001</v>
          </cell>
          <cell r="F12">
            <v>1.0111000000000001</v>
          </cell>
          <cell r="G12">
            <v>1.0086999999999999</v>
          </cell>
          <cell r="H12">
            <v>1.0062</v>
          </cell>
          <cell r="I12">
            <v>1.0038</v>
          </cell>
          <cell r="J12">
            <v>1.0014000000000001</v>
          </cell>
          <cell r="K12">
            <v>1.9990000000000001</v>
          </cell>
        </row>
        <row r="13">
          <cell r="A13">
            <v>50</v>
          </cell>
          <cell r="B13">
            <v>0.99660000000000004</v>
          </cell>
          <cell r="C13">
            <v>0.99419999999999997</v>
          </cell>
          <cell r="D13">
            <v>0.9919</v>
          </cell>
          <cell r="E13">
            <v>0.98950000000000005</v>
          </cell>
          <cell r="F13">
            <v>0.98719999999999997</v>
          </cell>
          <cell r="G13">
            <v>0.9849</v>
          </cell>
          <cell r="H13">
            <v>0.98260000000000003</v>
          </cell>
          <cell r="I13">
            <v>0.98029999999999995</v>
          </cell>
          <cell r="J13">
            <v>0.97799999999999998</v>
          </cell>
          <cell r="K13">
            <v>0.97570000000000001</v>
          </cell>
        </row>
        <row r="14">
          <cell r="A14">
            <v>51</v>
          </cell>
          <cell r="B14">
            <v>0.97340000000000004</v>
          </cell>
          <cell r="C14">
            <v>0.97119999999999995</v>
          </cell>
          <cell r="D14">
            <v>0.96899999999999997</v>
          </cell>
          <cell r="E14">
            <v>0.9667</v>
          </cell>
          <cell r="F14">
            <v>0.96450000000000002</v>
          </cell>
          <cell r="G14">
            <v>0.96230000000000004</v>
          </cell>
          <cell r="H14">
            <v>0.96009999999999995</v>
          </cell>
          <cell r="I14">
            <v>0.95799999999999996</v>
          </cell>
          <cell r="J14">
            <v>0.95579999999999998</v>
          </cell>
          <cell r="K14">
            <v>0.9536</v>
          </cell>
        </row>
        <row r="15">
          <cell r="A15">
            <v>52</v>
          </cell>
          <cell r="B15">
            <v>0.95150000000000001</v>
          </cell>
          <cell r="C15">
            <v>0.94940000000000002</v>
          </cell>
          <cell r="D15">
            <v>0.94730000000000003</v>
          </cell>
          <cell r="E15">
            <v>0.94520000000000004</v>
          </cell>
          <cell r="F15">
            <v>0.94310000000000005</v>
          </cell>
          <cell r="G15">
            <v>0.94099999999999995</v>
          </cell>
          <cell r="H15">
            <v>0.93889999999999996</v>
          </cell>
          <cell r="I15">
            <v>0.93679999999999997</v>
          </cell>
          <cell r="J15">
            <v>0.93479999999999996</v>
          </cell>
          <cell r="K15">
            <v>0.93279999999999996</v>
          </cell>
        </row>
        <row r="16">
          <cell r="A16">
            <v>53</v>
          </cell>
          <cell r="B16">
            <v>0.93069999999999997</v>
          </cell>
          <cell r="C16">
            <v>0.92869999999999997</v>
          </cell>
          <cell r="D16">
            <v>0.92669999999999997</v>
          </cell>
          <cell r="E16">
            <v>0.92469999999999997</v>
          </cell>
          <cell r="F16">
            <v>0.92269999999999996</v>
          </cell>
          <cell r="G16">
            <v>0.92079999999999995</v>
          </cell>
          <cell r="H16">
            <v>0.91879999999999995</v>
          </cell>
          <cell r="I16">
            <v>0.91690000000000005</v>
          </cell>
          <cell r="J16">
            <v>0.91490000000000005</v>
          </cell>
          <cell r="K16">
            <v>0.91300000000000003</v>
          </cell>
        </row>
        <row r="17">
          <cell r="A17">
            <v>54</v>
          </cell>
          <cell r="B17">
            <v>0.91110000000000002</v>
          </cell>
          <cell r="C17">
            <v>0.90920000000000001</v>
          </cell>
          <cell r="D17">
            <v>0.9073</v>
          </cell>
          <cell r="E17">
            <v>0.90539999999999998</v>
          </cell>
          <cell r="F17">
            <v>0.90349999999999997</v>
          </cell>
          <cell r="G17">
            <v>0.90159999999999996</v>
          </cell>
          <cell r="H17">
            <v>0.89980000000000004</v>
          </cell>
          <cell r="I17">
            <v>0.89790000000000003</v>
          </cell>
          <cell r="J17">
            <v>0.89610000000000001</v>
          </cell>
          <cell r="K17">
            <v>0.89429999999999998</v>
          </cell>
        </row>
        <row r="18">
          <cell r="A18">
            <v>55</v>
          </cell>
          <cell r="B18">
            <v>0.89239999999999997</v>
          </cell>
          <cell r="C18">
            <v>0.89059999999999995</v>
          </cell>
          <cell r="D18">
            <v>0.88880000000000003</v>
          </cell>
          <cell r="E18">
            <v>0.88700000000000001</v>
          </cell>
          <cell r="F18">
            <v>0.88529999999999998</v>
          </cell>
          <cell r="G18">
            <v>0.88349999999999995</v>
          </cell>
          <cell r="H18">
            <v>0.88170000000000004</v>
          </cell>
          <cell r="I18">
            <v>0.88</v>
          </cell>
          <cell r="J18">
            <v>0.87819999999999998</v>
          </cell>
          <cell r="K18">
            <v>0.87649999999999995</v>
          </cell>
        </row>
        <row r="19">
          <cell r="A19">
            <v>56</v>
          </cell>
          <cell r="B19">
            <v>0.87480000000000002</v>
          </cell>
          <cell r="C19">
            <v>0.87309999999999999</v>
          </cell>
          <cell r="D19">
            <v>0.87139999999999995</v>
          </cell>
          <cell r="E19">
            <v>0.86970000000000003</v>
          </cell>
          <cell r="F19">
            <v>0.86799999999999999</v>
          </cell>
          <cell r="G19">
            <v>0.86629999999999996</v>
          </cell>
          <cell r="H19">
            <v>0.86460000000000004</v>
          </cell>
          <cell r="I19">
            <v>0.86299999999999999</v>
          </cell>
          <cell r="J19">
            <v>0.86129999999999995</v>
          </cell>
          <cell r="K19">
            <v>0.85970000000000002</v>
          </cell>
        </row>
        <row r="20">
          <cell r="A20">
            <v>57</v>
          </cell>
          <cell r="B20">
            <v>0.85799999999999998</v>
          </cell>
          <cell r="C20">
            <v>0.85640000000000005</v>
          </cell>
          <cell r="D20">
            <v>0.8548</v>
          </cell>
          <cell r="E20">
            <v>0.85319999999999996</v>
          </cell>
          <cell r="F20">
            <v>0.85160000000000002</v>
          </cell>
          <cell r="G20">
            <v>0.85</v>
          </cell>
          <cell r="H20">
            <v>0.84840000000000004</v>
          </cell>
          <cell r="I20">
            <v>0.8468</v>
          </cell>
          <cell r="J20">
            <v>0.84530000000000005</v>
          </cell>
          <cell r="K20">
            <v>0.84370000000000001</v>
          </cell>
        </row>
        <row r="21">
          <cell r="A21">
            <v>58</v>
          </cell>
          <cell r="B21">
            <v>0.84219999999999995</v>
          </cell>
          <cell r="C21">
            <v>0.84060000000000001</v>
          </cell>
          <cell r="D21">
            <v>0.83909999999999996</v>
          </cell>
          <cell r="E21">
            <v>0.83760000000000001</v>
          </cell>
          <cell r="F21">
            <v>0.83609999999999995</v>
          </cell>
          <cell r="G21">
            <v>0.83450000000000002</v>
          </cell>
          <cell r="H21">
            <v>0.83299999999999996</v>
          </cell>
          <cell r="I21">
            <v>0.83150000000000002</v>
          </cell>
          <cell r="J21">
            <v>0.83009999999999995</v>
          </cell>
          <cell r="K21">
            <v>0.8286</v>
          </cell>
        </row>
        <row r="22">
          <cell r="A22">
            <v>59</v>
          </cell>
          <cell r="B22">
            <v>0.82709999999999995</v>
          </cell>
          <cell r="C22">
            <v>0.82569999999999999</v>
          </cell>
          <cell r="D22">
            <v>0.82420000000000004</v>
          </cell>
          <cell r="E22">
            <v>0.82279999999999998</v>
          </cell>
          <cell r="F22">
            <v>0.82130000000000003</v>
          </cell>
          <cell r="G22">
            <v>0.81989999999999996</v>
          </cell>
          <cell r="H22">
            <v>0.81850000000000001</v>
          </cell>
          <cell r="I22">
            <v>0.81699999999999995</v>
          </cell>
          <cell r="J22">
            <v>0.91559999999999997</v>
          </cell>
          <cell r="K22">
            <v>0.81420000000000003</v>
          </cell>
        </row>
        <row r="23">
          <cell r="A23">
            <v>60</v>
          </cell>
          <cell r="B23">
            <v>0.81279999999999997</v>
          </cell>
          <cell r="C23">
            <v>0.81140000000000001</v>
          </cell>
          <cell r="D23">
            <v>0.81010000000000004</v>
          </cell>
          <cell r="E23">
            <v>0.80869999999999997</v>
          </cell>
          <cell r="F23">
            <v>0.80730000000000002</v>
          </cell>
          <cell r="G23">
            <v>0.80600000000000005</v>
          </cell>
          <cell r="H23">
            <v>0.80459999999999998</v>
          </cell>
          <cell r="I23">
            <v>0.80330000000000001</v>
          </cell>
          <cell r="J23">
            <v>0.80189999999999995</v>
          </cell>
          <cell r="K23">
            <v>0.80059999999999998</v>
          </cell>
        </row>
        <row r="24">
          <cell r="A24">
            <v>61</v>
          </cell>
          <cell r="B24">
            <v>0.79930000000000001</v>
          </cell>
          <cell r="C24">
            <v>0.79790000000000005</v>
          </cell>
          <cell r="D24">
            <v>0.79659999999999997</v>
          </cell>
          <cell r="E24">
            <v>0.79530000000000001</v>
          </cell>
          <cell r="F24">
            <v>0.79400000000000004</v>
          </cell>
          <cell r="G24">
            <v>0.79269999999999996</v>
          </cell>
          <cell r="H24">
            <v>0.79149999999999998</v>
          </cell>
          <cell r="I24">
            <v>0.79020000000000001</v>
          </cell>
          <cell r="J24">
            <v>0.78890000000000005</v>
          </cell>
          <cell r="K24">
            <v>0.78759999999999997</v>
          </cell>
        </row>
        <row r="25">
          <cell r="A25">
            <v>62</v>
          </cell>
          <cell r="B25">
            <v>0.78639999999999999</v>
          </cell>
          <cell r="C25">
            <v>0.78510000000000002</v>
          </cell>
          <cell r="D25">
            <v>0.78390000000000004</v>
          </cell>
          <cell r="E25">
            <v>0.78259999999999996</v>
          </cell>
          <cell r="F25">
            <v>0.78139999999999998</v>
          </cell>
          <cell r="G25">
            <v>0.7802</v>
          </cell>
          <cell r="H25">
            <v>0.77890000000000004</v>
          </cell>
          <cell r="I25">
            <v>0.77769999999999995</v>
          </cell>
          <cell r="J25">
            <v>0.77649999999999997</v>
          </cell>
          <cell r="K25">
            <v>0.77529999999999999</v>
          </cell>
        </row>
        <row r="26">
          <cell r="A26">
            <v>63</v>
          </cell>
          <cell r="B26">
            <v>0.77410000000000001</v>
          </cell>
          <cell r="C26">
            <v>0.77290000000000003</v>
          </cell>
          <cell r="D26">
            <v>0.77170000000000005</v>
          </cell>
          <cell r="E26">
            <v>0.77059999999999995</v>
          </cell>
          <cell r="F26">
            <v>0.76939999999999997</v>
          </cell>
          <cell r="G26">
            <v>0.76819999999999999</v>
          </cell>
          <cell r="H26">
            <v>0.7671</v>
          </cell>
          <cell r="I26">
            <v>0.76590000000000003</v>
          </cell>
          <cell r="J26">
            <v>0.76470000000000005</v>
          </cell>
          <cell r="K26">
            <v>0.76359999999999995</v>
          </cell>
        </row>
        <row r="27">
          <cell r="A27">
            <v>64</v>
          </cell>
          <cell r="B27">
            <v>0.76249999999999996</v>
          </cell>
          <cell r="C27">
            <v>0.76129999999999998</v>
          </cell>
          <cell r="D27">
            <v>0.76019999999999999</v>
          </cell>
          <cell r="E27">
            <v>0.7591</v>
          </cell>
          <cell r="F27">
            <v>0.75800000000000001</v>
          </cell>
          <cell r="G27">
            <v>0.75680000000000003</v>
          </cell>
          <cell r="H27">
            <v>0.75570000000000004</v>
          </cell>
          <cell r="I27">
            <v>0.75460000000000005</v>
          </cell>
          <cell r="J27">
            <v>0.75349999999999995</v>
          </cell>
          <cell r="K27">
            <v>0.75239999999999996</v>
          </cell>
        </row>
        <row r="28">
          <cell r="A28">
            <v>65</v>
          </cell>
          <cell r="B28">
            <v>0.75139999999999996</v>
          </cell>
          <cell r="C28">
            <v>0.75029999999999997</v>
          </cell>
          <cell r="D28">
            <v>0.74919999999999998</v>
          </cell>
          <cell r="E28">
            <v>0.74809999999999999</v>
          </cell>
          <cell r="F28">
            <v>0.74709999999999999</v>
          </cell>
          <cell r="G28">
            <v>0.746</v>
          </cell>
          <cell r="H28">
            <v>0.745</v>
          </cell>
          <cell r="I28">
            <v>0.74390000000000001</v>
          </cell>
          <cell r="J28">
            <v>0.7429</v>
          </cell>
          <cell r="K28">
            <v>0.74180000000000001</v>
          </cell>
        </row>
        <row r="29">
          <cell r="A29">
            <v>66</v>
          </cell>
          <cell r="B29">
            <v>0.74080000000000001</v>
          </cell>
          <cell r="C29">
            <v>0.73980000000000001</v>
          </cell>
          <cell r="D29">
            <v>0.73870000000000002</v>
          </cell>
          <cell r="E29">
            <v>0.73770000000000002</v>
          </cell>
          <cell r="F29">
            <v>0.73670000000000002</v>
          </cell>
          <cell r="G29">
            <v>0.73570000000000002</v>
          </cell>
          <cell r="H29">
            <v>0.73470000000000002</v>
          </cell>
          <cell r="I29">
            <v>0.73370000000000002</v>
          </cell>
          <cell r="J29">
            <v>0.73270000000000002</v>
          </cell>
          <cell r="K29">
            <v>0.73170000000000002</v>
          </cell>
        </row>
        <row r="30">
          <cell r="A30">
            <v>67</v>
          </cell>
          <cell r="B30">
            <v>0.73070000000000002</v>
          </cell>
          <cell r="C30">
            <v>0.72970000000000002</v>
          </cell>
          <cell r="D30">
            <v>0.72870000000000001</v>
          </cell>
          <cell r="E30">
            <v>0.7278</v>
          </cell>
          <cell r="F30">
            <v>0.7268</v>
          </cell>
          <cell r="G30">
            <v>0.7258</v>
          </cell>
          <cell r="H30">
            <v>0.72489999999999999</v>
          </cell>
          <cell r="I30">
            <v>0.72389999999999999</v>
          </cell>
          <cell r="J30">
            <v>0.72299999999999998</v>
          </cell>
          <cell r="K30">
            <v>0.72199999999999998</v>
          </cell>
        </row>
        <row r="31">
          <cell r="A31">
            <v>68</v>
          </cell>
          <cell r="B31">
            <v>0.72109999999999996</v>
          </cell>
          <cell r="C31">
            <v>0.72009999999999996</v>
          </cell>
          <cell r="D31">
            <v>0.71919999999999995</v>
          </cell>
          <cell r="E31">
            <v>0.71830000000000005</v>
          </cell>
          <cell r="F31">
            <v>0.71740000000000004</v>
          </cell>
          <cell r="G31">
            <v>0.71640000000000004</v>
          </cell>
          <cell r="H31">
            <v>0.71550000000000002</v>
          </cell>
          <cell r="I31">
            <v>0.71460000000000001</v>
          </cell>
          <cell r="J31">
            <v>0.7137</v>
          </cell>
          <cell r="K31">
            <v>0.71279999999999999</v>
          </cell>
        </row>
        <row r="32">
          <cell r="A32">
            <v>69</v>
          </cell>
          <cell r="B32">
            <v>0.71189999999999998</v>
          </cell>
          <cell r="C32">
            <v>0.71099999999999997</v>
          </cell>
          <cell r="D32">
            <v>0.71009999999999995</v>
          </cell>
          <cell r="E32">
            <v>0.70920000000000005</v>
          </cell>
          <cell r="F32">
            <v>0.70830000000000004</v>
          </cell>
          <cell r="G32">
            <v>0.70740000000000003</v>
          </cell>
          <cell r="H32">
            <v>0.70660000000000001</v>
          </cell>
          <cell r="I32">
            <v>0.70569999999999999</v>
          </cell>
          <cell r="J32">
            <v>0.70479999999999998</v>
          </cell>
          <cell r="K32">
            <v>0.70399999999999996</v>
          </cell>
        </row>
        <row r="33">
          <cell r="A33">
            <v>70</v>
          </cell>
          <cell r="B33">
            <v>0.70309999999999995</v>
          </cell>
          <cell r="C33">
            <v>0.70220000000000005</v>
          </cell>
          <cell r="D33">
            <v>0.70140000000000002</v>
          </cell>
          <cell r="E33">
            <v>0.70050000000000001</v>
          </cell>
          <cell r="F33">
            <v>0.69969999999999999</v>
          </cell>
          <cell r="G33">
            <v>0.69889999999999997</v>
          </cell>
          <cell r="H33">
            <v>0.69799999999999995</v>
          </cell>
          <cell r="I33">
            <v>0.69720000000000004</v>
          </cell>
          <cell r="J33">
            <v>0.69640000000000002</v>
          </cell>
          <cell r="K33">
            <v>0.69550000000000001</v>
          </cell>
        </row>
        <row r="34">
          <cell r="A34">
            <v>71</v>
          </cell>
          <cell r="B34">
            <v>0.69469999999999998</v>
          </cell>
          <cell r="C34">
            <v>0.69389999999999996</v>
          </cell>
          <cell r="D34">
            <v>0.69310000000000005</v>
          </cell>
          <cell r="E34">
            <v>0.69230000000000003</v>
          </cell>
          <cell r="F34">
            <v>0.69140000000000001</v>
          </cell>
          <cell r="G34">
            <v>0.69059999999999999</v>
          </cell>
          <cell r="H34">
            <v>0.68979999999999997</v>
          </cell>
          <cell r="I34">
            <v>0.68899999999999995</v>
          </cell>
          <cell r="J34">
            <v>0.68820000000000003</v>
          </cell>
          <cell r="K34">
            <v>0.68740000000000001</v>
          </cell>
        </row>
        <row r="35">
          <cell r="A35">
            <v>72</v>
          </cell>
          <cell r="B35">
            <v>0.68669999999999998</v>
          </cell>
          <cell r="C35">
            <v>0.68589999999999995</v>
          </cell>
          <cell r="D35">
            <v>0.68510000000000004</v>
          </cell>
          <cell r="E35">
            <v>0.68430000000000002</v>
          </cell>
          <cell r="F35">
            <v>0.6835</v>
          </cell>
          <cell r="G35">
            <v>0.68279999999999996</v>
          </cell>
          <cell r="H35">
            <v>0.68200000000000005</v>
          </cell>
          <cell r="I35">
            <v>0.68120000000000003</v>
          </cell>
          <cell r="J35">
            <v>0.68049999999999999</v>
          </cell>
          <cell r="K35">
            <v>0.67969999999999997</v>
          </cell>
        </row>
        <row r="36">
          <cell r="A36">
            <v>73</v>
          </cell>
          <cell r="B36">
            <v>0.67889999999999995</v>
          </cell>
          <cell r="C36">
            <v>0.67820000000000003</v>
          </cell>
          <cell r="D36">
            <v>0.6774</v>
          </cell>
          <cell r="E36">
            <v>0.67669999999999997</v>
          </cell>
          <cell r="F36">
            <v>0.67600000000000005</v>
          </cell>
          <cell r="G36">
            <v>0.67520000000000002</v>
          </cell>
          <cell r="H36">
            <v>0.67449999999999999</v>
          </cell>
          <cell r="I36">
            <v>0.67369999999999997</v>
          </cell>
          <cell r="J36">
            <v>0.67300000000000004</v>
          </cell>
          <cell r="K36">
            <v>0.67230000000000001</v>
          </cell>
        </row>
        <row r="37">
          <cell r="A37">
            <v>74</v>
          </cell>
          <cell r="B37">
            <v>0.67159999999999997</v>
          </cell>
          <cell r="C37">
            <v>0.67079999999999995</v>
          </cell>
          <cell r="D37">
            <v>0.67010000000000003</v>
          </cell>
          <cell r="E37">
            <v>0.6694</v>
          </cell>
          <cell r="F37">
            <v>0.66869999999999996</v>
          </cell>
          <cell r="G37">
            <v>0.66800000000000004</v>
          </cell>
          <cell r="H37">
            <v>0.6673</v>
          </cell>
          <cell r="I37">
            <v>0.66659999999999997</v>
          </cell>
          <cell r="J37">
            <v>0.66590000000000005</v>
          </cell>
          <cell r="K37">
            <v>0.66520000000000001</v>
          </cell>
        </row>
        <row r="38">
          <cell r="A38">
            <v>75</v>
          </cell>
          <cell r="B38">
            <v>0.66449999999999998</v>
          </cell>
          <cell r="C38">
            <v>0.66379999999999995</v>
          </cell>
          <cell r="D38">
            <v>0.66310000000000002</v>
          </cell>
          <cell r="E38">
            <v>0.66239999999999999</v>
          </cell>
          <cell r="F38">
            <v>0.66169999999999995</v>
          </cell>
          <cell r="G38">
            <v>0.66100000000000003</v>
          </cell>
          <cell r="H38">
            <v>0.6603</v>
          </cell>
          <cell r="I38">
            <v>0.65980000000000005</v>
          </cell>
          <cell r="J38">
            <v>0.65900000000000003</v>
          </cell>
          <cell r="K38">
            <v>0.6583</v>
          </cell>
        </row>
        <row r="39">
          <cell r="A39">
            <v>76</v>
          </cell>
          <cell r="B39">
            <v>0.65769999999999995</v>
          </cell>
          <cell r="C39">
            <v>0.65700000000000003</v>
          </cell>
          <cell r="D39">
            <v>0.65629999999999999</v>
          </cell>
          <cell r="E39">
            <v>0.65569999999999995</v>
          </cell>
          <cell r="F39">
            <v>0.65500000000000003</v>
          </cell>
          <cell r="G39">
            <v>0.65429999999999999</v>
          </cell>
          <cell r="H39">
            <v>0.65369999999999995</v>
          </cell>
          <cell r="I39">
            <v>0.65300000000000002</v>
          </cell>
          <cell r="J39">
            <v>0.65239999999999998</v>
          </cell>
          <cell r="K39">
            <v>0.65169999999999995</v>
          </cell>
        </row>
        <row r="40">
          <cell r="A40">
            <v>77</v>
          </cell>
          <cell r="B40">
            <v>0.65110000000000001</v>
          </cell>
          <cell r="C40">
            <v>0.65049999999999997</v>
          </cell>
          <cell r="D40">
            <v>0.64980000000000004</v>
          </cell>
          <cell r="E40">
            <v>0.6492</v>
          </cell>
          <cell r="F40">
            <v>0.64859999999999995</v>
          </cell>
          <cell r="G40">
            <v>0.64790000000000003</v>
          </cell>
          <cell r="H40">
            <v>0.64729999999999999</v>
          </cell>
          <cell r="I40">
            <v>0.64670000000000005</v>
          </cell>
          <cell r="J40">
            <v>0.64610000000000001</v>
          </cell>
          <cell r="K40">
            <v>0.64539999999999997</v>
          </cell>
        </row>
        <row r="41">
          <cell r="A41">
            <v>78</v>
          </cell>
          <cell r="B41">
            <v>0.64480000000000004</v>
          </cell>
          <cell r="C41">
            <v>0.64419999999999999</v>
          </cell>
          <cell r="D41">
            <v>0.64359999999999995</v>
          </cell>
          <cell r="E41">
            <v>0.64300000000000002</v>
          </cell>
          <cell r="F41">
            <v>0.64239999999999997</v>
          </cell>
          <cell r="G41">
            <v>0.64180000000000004</v>
          </cell>
          <cell r="H41">
            <v>0.64119999999999999</v>
          </cell>
          <cell r="I41">
            <v>0.64049999999999996</v>
          </cell>
          <cell r="J41">
            <v>0.63990000000000002</v>
          </cell>
          <cell r="K41">
            <v>0.63939999999999997</v>
          </cell>
        </row>
        <row r="42">
          <cell r="A42">
            <v>79</v>
          </cell>
          <cell r="B42">
            <v>0.63880000000000003</v>
          </cell>
          <cell r="C42">
            <v>0.63819999999999999</v>
          </cell>
          <cell r="D42">
            <v>0.63759999999999994</v>
          </cell>
          <cell r="E42">
            <v>0.63700000000000001</v>
          </cell>
          <cell r="F42">
            <v>0.63639999999999997</v>
          </cell>
          <cell r="G42">
            <v>0.63580000000000003</v>
          </cell>
          <cell r="H42">
            <v>0.63519999999999999</v>
          </cell>
          <cell r="I42">
            <v>0.63470000000000004</v>
          </cell>
          <cell r="J42">
            <v>0.6341</v>
          </cell>
          <cell r="K42">
            <v>0.63349999999999995</v>
          </cell>
        </row>
        <row r="43">
          <cell r="A43">
            <v>80</v>
          </cell>
          <cell r="B43">
            <v>0.63290000000000002</v>
          </cell>
          <cell r="C43">
            <v>0.63239999999999996</v>
          </cell>
          <cell r="D43">
            <v>0.63180000000000003</v>
          </cell>
          <cell r="E43">
            <v>0.63119999999999998</v>
          </cell>
          <cell r="F43">
            <v>0.63070000000000004</v>
          </cell>
          <cell r="G43">
            <v>0.63009999999999999</v>
          </cell>
          <cell r="H43">
            <v>0.62949999999999995</v>
          </cell>
          <cell r="I43">
            <v>0.629</v>
          </cell>
          <cell r="J43">
            <v>0.63839999999999997</v>
          </cell>
          <cell r="K43">
            <v>0.62790000000000001</v>
          </cell>
        </row>
        <row r="44">
          <cell r="A44">
            <v>81</v>
          </cell>
          <cell r="B44">
            <v>0.62729999999999997</v>
          </cell>
          <cell r="C44">
            <v>0.62680000000000002</v>
          </cell>
          <cell r="D44">
            <v>0.62619999999999998</v>
          </cell>
          <cell r="E44">
            <v>0.62570000000000003</v>
          </cell>
          <cell r="F44">
            <v>0.62509999999999999</v>
          </cell>
          <cell r="G44">
            <v>0.62450000000000006</v>
          </cell>
          <cell r="H44">
            <v>0.62409999999999999</v>
          </cell>
          <cell r="I44">
            <v>0.62350000000000005</v>
          </cell>
          <cell r="J44">
            <v>0.623</v>
          </cell>
          <cell r="K44">
            <v>0.62239999999999995</v>
          </cell>
        </row>
        <row r="45">
          <cell r="A45">
            <v>82</v>
          </cell>
          <cell r="B45">
            <v>0.63190000000000002</v>
          </cell>
          <cell r="C45">
            <v>0.62139999999999995</v>
          </cell>
          <cell r="D45">
            <v>0.62090000000000001</v>
          </cell>
          <cell r="E45">
            <v>0.62029999999999996</v>
          </cell>
          <cell r="F45">
            <v>0.61980000000000002</v>
          </cell>
          <cell r="G45">
            <v>0.61929999999999996</v>
          </cell>
          <cell r="H45">
            <v>0.61880000000000002</v>
          </cell>
          <cell r="I45">
            <v>0.61829999999999996</v>
          </cell>
          <cell r="J45">
            <v>0.61770000000000003</v>
          </cell>
          <cell r="K45">
            <v>0.61719999999999997</v>
          </cell>
        </row>
        <row r="46">
          <cell r="A46">
            <v>83</v>
          </cell>
          <cell r="B46">
            <v>0.61670000000000003</v>
          </cell>
          <cell r="C46">
            <v>0.61619999999999997</v>
          </cell>
          <cell r="D46">
            <v>0.61570000000000003</v>
          </cell>
          <cell r="E46">
            <v>0.61519999999999997</v>
          </cell>
          <cell r="F46">
            <v>0.61470000000000002</v>
          </cell>
          <cell r="G46">
            <v>0.61419999999999997</v>
          </cell>
          <cell r="H46">
            <v>0.61370000000000002</v>
          </cell>
          <cell r="I46">
            <v>0.61319999999999997</v>
          </cell>
          <cell r="J46">
            <v>0.61270000000000002</v>
          </cell>
          <cell r="K46">
            <v>0.61219999999999997</v>
          </cell>
        </row>
        <row r="47">
          <cell r="A47">
            <v>84</v>
          </cell>
          <cell r="B47">
            <v>0.61170000000000002</v>
          </cell>
          <cell r="C47">
            <v>0.61119999999999997</v>
          </cell>
          <cell r="D47">
            <v>0.61070000000000002</v>
          </cell>
          <cell r="E47">
            <v>0.61019999999999996</v>
          </cell>
          <cell r="F47">
            <v>0.60980000000000001</v>
          </cell>
          <cell r="G47">
            <v>0.60929999999999995</v>
          </cell>
          <cell r="H47">
            <v>0.60880000000000001</v>
          </cell>
          <cell r="I47">
            <v>0.60829999999999995</v>
          </cell>
          <cell r="J47">
            <v>0.60780000000000001</v>
          </cell>
          <cell r="K47">
            <v>0.60740000000000005</v>
          </cell>
        </row>
        <row r="48">
          <cell r="A48">
            <v>85</v>
          </cell>
          <cell r="B48">
            <v>0.6069</v>
          </cell>
          <cell r="C48">
            <v>0.60640000000000005</v>
          </cell>
          <cell r="D48">
            <v>0.60589999999999999</v>
          </cell>
          <cell r="E48">
            <v>0.60550000000000004</v>
          </cell>
          <cell r="F48">
            <v>0.60499999999999998</v>
          </cell>
          <cell r="G48">
            <v>0.60450000000000004</v>
          </cell>
          <cell r="H48">
            <v>0.60409999999999997</v>
          </cell>
          <cell r="I48">
            <v>0.60360000000000003</v>
          </cell>
          <cell r="J48">
            <v>0.60309999999999997</v>
          </cell>
          <cell r="K48">
            <v>0.60270000000000001</v>
          </cell>
        </row>
        <row r="49">
          <cell r="A49">
            <v>86</v>
          </cell>
          <cell r="B49">
            <v>0.60219999999999996</v>
          </cell>
          <cell r="C49">
            <v>0.6018</v>
          </cell>
          <cell r="D49">
            <v>0.60129999999999995</v>
          </cell>
          <cell r="E49">
            <v>0.60089999999999999</v>
          </cell>
          <cell r="F49">
            <v>0.60040000000000004</v>
          </cell>
          <cell r="G49">
            <v>0.6</v>
          </cell>
          <cell r="H49">
            <v>0.59950000000000003</v>
          </cell>
          <cell r="I49">
            <v>0.59909999999999997</v>
          </cell>
          <cell r="J49">
            <v>0.59860000000000002</v>
          </cell>
          <cell r="K49">
            <v>0.59819999999999995</v>
          </cell>
        </row>
        <row r="50">
          <cell r="A50">
            <v>87</v>
          </cell>
          <cell r="B50">
            <v>0.5978</v>
          </cell>
          <cell r="C50">
            <v>0.59730000000000005</v>
          </cell>
          <cell r="D50">
            <v>0.59689999999999999</v>
          </cell>
          <cell r="E50">
            <v>0.59650000000000003</v>
          </cell>
          <cell r="F50">
            <v>0.59599999999999997</v>
          </cell>
          <cell r="G50">
            <v>0.59560000000000002</v>
          </cell>
          <cell r="H50">
            <v>0.59519999999999995</v>
          </cell>
          <cell r="I50">
            <v>0.59470000000000001</v>
          </cell>
          <cell r="J50">
            <v>0.59430000000000005</v>
          </cell>
          <cell r="K50">
            <v>0.59389999999999998</v>
          </cell>
        </row>
        <row r="51">
          <cell r="A51">
            <v>88</v>
          </cell>
          <cell r="B51">
            <v>0.59350000000000003</v>
          </cell>
          <cell r="C51">
            <v>0.59299999999999997</v>
          </cell>
          <cell r="D51">
            <v>0.59260000000000002</v>
          </cell>
          <cell r="E51">
            <v>0.59219999999999995</v>
          </cell>
          <cell r="F51">
            <v>0.59179999999999999</v>
          </cell>
          <cell r="G51">
            <v>0.59140000000000004</v>
          </cell>
          <cell r="H51">
            <v>0.59099999999999997</v>
          </cell>
          <cell r="I51">
            <v>0.59050000000000002</v>
          </cell>
          <cell r="J51">
            <v>0.59009999999999996</v>
          </cell>
          <cell r="K51">
            <v>0.5897</v>
          </cell>
        </row>
        <row r="52">
          <cell r="A52">
            <v>89</v>
          </cell>
          <cell r="B52">
            <v>0.59830000000000005</v>
          </cell>
          <cell r="C52">
            <v>0.58889999999999998</v>
          </cell>
          <cell r="D52">
            <v>0.58850000000000002</v>
          </cell>
          <cell r="E52">
            <v>0.58809999999999996</v>
          </cell>
          <cell r="F52">
            <v>0.5877</v>
          </cell>
          <cell r="G52">
            <v>0.58730000000000004</v>
          </cell>
          <cell r="H52">
            <v>0.58689999999999998</v>
          </cell>
          <cell r="I52">
            <v>0.58650000000000002</v>
          </cell>
          <cell r="J52">
            <v>0.58609999999999995</v>
          </cell>
          <cell r="K52">
            <v>0.5857</v>
          </cell>
        </row>
        <row r="53">
          <cell r="A53">
            <v>90</v>
          </cell>
          <cell r="B53">
            <v>0.58530000000000004</v>
          </cell>
          <cell r="C53">
            <v>0.58499999999999996</v>
          </cell>
          <cell r="D53">
            <v>0.58460000000000001</v>
          </cell>
          <cell r="E53">
            <v>0.58420000000000005</v>
          </cell>
          <cell r="F53">
            <v>0.58379999999999999</v>
          </cell>
          <cell r="G53">
            <v>0.58340000000000003</v>
          </cell>
          <cell r="H53">
            <v>0.58299999999999996</v>
          </cell>
          <cell r="I53">
            <v>0.5827</v>
          </cell>
          <cell r="J53">
            <v>0.58230000000000004</v>
          </cell>
          <cell r="K53">
            <v>0.58189999999999997</v>
          </cell>
        </row>
        <row r="54">
          <cell r="A54">
            <v>91</v>
          </cell>
          <cell r="B54">
            <v>0.58150000000000002</v>
          </cell>
          <cell r="C54">
            <v>0.58120000000000005</v>
          </cell>
          <cell r="D54">
            <v>0.58079999999999998</v>
          </cell>
          <cell r="E54">
            <v>0.58040000000000003</v>
          </cell>
          <cell r="F54">
            <v>0.58009999999999995</v>
          </cell>
          <cell r="G54">
            <v>0.57969999999999999</v>
          </cell>
          <cell r="H54">
            <v>0.57930000000000004</v>
          </cell>
          <cell r="I54">
            <v>0.57899999999999996</v>
          </cell>
          <cell r="J54">
            <v>0.57879999999999998</v>
          </cell>
          <cell r="K54">
            <v>0.57820000000000005</v>
          </cell>
        </row>
        <row r="55">
          <cell r="A55">
            <v>92</v>
          </cell>
          <cell r="B55">
            <v>0.57789999999999997</v>
          </cell>
          <cell r="C55">
            <v>0.57750000000000001</v>
          </cell>
          <cell r="D55">
            <v>0.57720000000000005</v>
          </cell>
          <cell r="E55">
            <v>0.57679999999999998</v>
          </cell>
          <cell r="F55">
            <v>0.57650000000000001</v>
          </cell>
          <cell r="G55">
            <v>0.57609999999999995</v>
          </cell>
          <cell r="H55">
            <v>0.57579999999999998</v>
          </cell>
          <cell r="I55">
            <v>0.57540000000000002</v>
          </cell>
          <cell r="J55">
            <v>0.57509999999999994</v>
          </cell>
          <cell r="K55">
            <v>0.57469999999999999</v>
          </cell>
        </row>
        <row r="56">
          <cell r="A56">
            <v>93</v>
          </cell>
          <cell r="B56">
            <v>0.57440000000000002</v>
          </cell>
          <cell r="C56">
            <v>0.57399999999999995</v>
          </cell>
          <cell r="D56">
            <v>0.57369999999999999</v>
          </cell>
          <cell r="E56">
            <v>0.57340000000000002</v>
          </cell>
          <cell r="F56">
            <v>0.57299999999999995</v>
          </cell>
          <cell r="G56">
            <v>0.57269999999999999</v>
          </cell>
          <cell r="H56">
            <v>0.57230000000000003</v>
          </cell>
          <cell r="I56">
            <v>0.57199999999999995</v>
          </cell>
          <cell r="J56">
            <v>0.57169999999999999</v>
          </cell>
          <cell r="K56">
            <v>0.57140000000000002</v>
          </cell>
        </row>
        <row r="57">
          <cell r="A57">
            <v>94</v>
          </cell>
          <cell r="B57">
            <v>0.57099999999999995</v>
          </cell>
          <cell r="C57">
            <v>0.57069999999999999</v>
          </cell>
          <cell r="D57">
            <v>0.57040000000000002</v>
          </cell>
          <cell r="E57">
            <v>0.57010000000000005</v>
          </cell>
          <cell r="F57">
            <v>0.56969999999999998</v>
          </cell>
          <cell r="G57">
            <v>0.56940000000000002</v>
          </cell>
          <cell r="H57">
            <v>0.56910000000000005</v>
          </cell>
          <cell r="I57">
            <v>0.56879999999999997</v>
          </cell>
          <cell r="J57">
            <v>0.56850000000000001</v>
          </cell>
          <cell r="K57">
            <v>0.56810000000000005</v>
          </cell>
        </row>
        <row r="58">
          <cell r="A58">
            <v>95</v>
          </cell>
          <cell r="B58">
            <v>0.56779999999999997</v>
          </cell>
          <cell r="C58">
            <v>0.5675</v>
          </cell>
          <cell r="D58">
            <v>0.56720000000000004</v>
          </cell>
          <cell r="E58">
            <v>0.56689999999999996</v>
          </cell>
          <cell r="F58">
            <v>0.56659999999999999</v>
          </cell>
          <cell r="G58">
            <v>0.56630000000000003</v>
          </cell>
          <cell r="H58">
            <v>0.56599999999999995</v>
          </cell>
          <cell r="I58">
            <v>0.56569999999999998</v>
          </cell>
          <cell r="J58">
            <v>0.56540000000000001</v>
          </cell>
          <cell r="K58">
            <v>0.56510000000000005</v>
          </cell>
        </row>
        <row r="59">
          <cell r="A59">
            <v>96</v>
          </cell>
          <cell r="B59">
            <v>0.56479999999999997</v>
          </cell>
          <cell r="C59">
            <v>0.5645</v>
          </cell>
          <cell r="D59">
            <v>0.56420000000000003</v>
          </cell>
          <cell r="E59">
            <v>0.56389999999999996</v>
          </cell>
          <cell r="F59">
            <v>0.56359999999999999</v>
          </cell>
          <cell r="G59">
            <v>0.56330000000000002</v>
          </cell>
          <cell r="H59">
            <v>0.56299999999999994</v>
          </cell>
          <cell r="I59">
            <v>0.56269999999999998</v>
          </cell>
          <cell r="J59">
            <v>0.56240000000000001</v>
          </cell>
          <cell r="K59">
            <v>0.56220000000000003</v>
          </cell>
        </row>
        <row r="60">
          <cell r="A60">
            <v>97</v>
          </cell>
          <cell r="B60">
            <v>0.56189999999999996</v>
          </cell>
          <cell r="C60">
            <v>0.56159999999999999</v>
          </cell>
          <cell r="D60">
            <v>0.56130000000000002</v>
          </cell>
          <cell r="E60">
            <v>0.56100000000000005</v>
          </cell>
          <cell r="F60">
            <v>0.56079999999999997</v>
          </cell>
          <cell r="G60">
            <v>0.5605</v>
          </cell>
          <cell r="H60">
            <v>0.56020000000000003</v>
          </cell>
          <cell r="I60">
            <v>0.55989999999999995</v>
          </cell>
          <cell r="J60">
            <v>0.55969999999999998</v>
          </cell>
          <cell r="K60">
            <v>0.6694</v>
          </cell>
        </row>
        <row r="61">
          <cell r="A61">
            <v>98</v>
          </cell>
          <cell r="B61">
            <v>0.55910000000000004</v>
          </cell>
          <cell r="C61">
            <v>0.55889999999999995</v>
          </cell>
          <cell r="D61">
            <v>0.55859999999999999</v>
          </cell>
          <cell r="E61">
            <v>0.55830000000000002</v>
          </cell>
          <cell r="F61">
            <v>0.55810000000000004</v>
          </cell>
          <cell r="G61">
            <v>0.55779999999999996</v>
          </cell>
          <cell r="H61">
            <v>0.5575</v>
          </cell>
          <cell r="I61">
            <v>0.55730000000000002</v>
          </cell>
          <cell r="J61">
            <v>0.55700000000000005</v>
          </cell>
          <cell r="K61">
            <v>0.55679999999999996</v>
          </cell>
        </row>
        <row r="62">
          <cell r="A62">
            <v>99</v>
          </cell>
          <cell r="B62">
            <v>0.55649999999999999</v>
          </cell>
          <cell r="C62">
            <v>0.55630000000000002</v>
          </cell>
          <cell r="D62">
            <v>0.55600000000000005</v>
          </cell>
          <cell r="E62">
            <v>0.55579999999999996</v>
          </cell>
          <cell r="F62">
            <v>0.55549999999999999</v>
          </cell>
          <cell r="G62">
            <v>0.55530000000000002</v>
          </cell>
          <cell r="H62">
            <v>0.55500000000000005</v>
          </cell>
          <cell r="I62">
            <v>0.55479999999999996</v>
          </cell>
          <cell r="J62">
            <v>0.55449999999999999</v>
          </cell>
          <cell r="K62">
            <v>0.55430000000000001</v>
          </cell>
        </row>
        <row r="63">
          <cell r="A63">
            <v>100</v>
          </cell>
          <cell r="B63">
            <v>0.55400000000000005</v>
          </cell>
          <cell r="C63">
            <v>0.55379999999999996</v>
          </cell>
          <cell r="D63">
            <v>0.55359999999999998</v>
          </cell>
          <cell r="E63">
            <v>0.55330000000000001</v>
          </cell>
          <cell r="F63">
            <v>0.55310000000000004</v>
          </cell>
          <cell r="G63">
            <v>0.55289999999999995</v>
          </cell>
          <cell r="H63">
            <v>0.55259999999999998</v>
          </cell>
          <cell r="I63">
            <v>0.5524</v>
          </cell>
          <cell r="J63">
            <v>0.55220000000000002</v>
          </cell>
          <cell r="K63">
            <v>0.55189999999999995</v>
          </cell>
        </row>
        <row r="64">
          <cell r="A64">
            <v>101</v>
          </cell>
          <cell r="B64">
            <v>0.55169999999999997</v>
          </cell>
          <cell r="C64">
            <v>0.55149999999999999</v>
          </cell>
          <cell r="D64">
            <v>0.55130000000000001</v>
          </cell>
          <cell r="E64">
            <v>0.55100000000000005</v>
          </cell>
          <cell r="F64">
            <v>0.55079999999999996</v>
          </cell>
          <cell r="G64">
            <v>0.55059999999999998</v>
          </cell>
          <cell r="H64">
            <v>0.5504</v>
          </cell>
          <cell r="I64">
            <v>0.55020000000000002</v>
          </cell>
          <cell r="J64">
            <v>0.55000000000000004</v>
          </cell>
          <cell r="K64">
            <v>0.54969999999999997</v>
          </cell>
        </row>
        <row r="65">
          <cell r="A65">
            <v>102</v>
          </cell>
          <cell r="B65">
            <v>0.54949999999999999</v>
          </cell>
          <cell r="C65">
            <v>0.54930000000000001</v>
          </cell>
          <cell r="D65">
            <v>0.54910000000000003</v>
          </cell>
          <cell r="E65">
            <v>0.54890000000000005</v>
          </cell>
          <cell r="F65">
            <v>0.54869999999999997</v>
          </cell>
          <cell r="G65">
            <v>0.54849999999999999</v>
          </cell>
          <cell r="H65">
            <v>0.54830000000000001</v>
          </cell>
          <cell r="I65">
            <v>0.54810000000000003</v>
          </cell>
          <cell r="J65">
            <v>0.54790000000000005</v>
          </cell>
          <cell r="K65">
            <v>0.54769999999999996</v>
          </cell>
        </row>
        <row r="66">
          <cell r="A66">
            <v>103</v>
          </cell>
          <cell r="B66">
            <v>0.54749999999999999</v>
          </cell>
          <cell r="C66">
            <v>0.54730000000000001</v>
          </cell>
          <cell r="D66">
            <v>0.54710000000000003</v>
          </cell>
          <cell r="E66">
            <v>0.54690000000000005</v>
          </cell>
          <cell r="F66">
            <v>0.54669999999999996</v>
          </cell>
          <cell r="G66">
            <v>0.54649999999999999</v>
          </cell>
          <cell r="H66">
            <v>0.54630000000000001</v>
          </cell>
          <cell r="I66">
            <v>0.54610000000000003</v>
          </cell>
          <cell r="J66">
            <v>0.54590000000000005</v>
          </cell>
          <cell r="K66">
            <v>0.54569999999999996</v>
          </cell>
        </row>
        <row r="67">
          <cell r="A67">
            <v>104</v>
          </cell>
          <cell r="B67">
            <v>0.54549999999999998</v>
          </cell>
          <cell r="C67">
            <v>0.5454</v>
          </cell>
          <cell r="D67">
            <v>0.54520000000000002</v>
          </cell>
          <cell r="E67">
            <v>0.54500000000000004</v>
          </cell>
          <cell r="F67">
            <v>0.54479999999999995</v>
          </cell>
          <cell r="G67">
            <v>0.54459999999999997</v>
          </cell>
          <cell r="H67">
            <v>0.5444</v>
          </cell>
          <cell r="I67">
            <v>0.54430000000000001</v>
          </cell>
          <cell r="J67">
            <v>0.54410000000000003</v>
          </cell>
          <cell r="K67">
            <v>0.54390000000000005</v>
          </cell>
        </row>
        <row r="68">
          <cell r="A68">
            <v>105</v>
          </cell>
          <cell r="B68">
            <v>0.54369999999999996</v>
          </cell>
          <cell r="C68">
            <v>0.54359999999999997</v>
          </cell>
          <cell r="D68">
            <v>0.54339999999999999</v>
          </cell>
          <cell r="E68">
            <v>0.54320000000000002</v>
          </cell>
          <cell r="F68">
            <v>0.54310000000000003</v>
          </cell>
          <cell r="G68">
            <v>0.54290000000000005</v>
          </cell>
          <cell r="H68">
            <v>0.54269999999999996</v>
          </cell>
          <cell r="I68">
            <v>0.54259999999999997</v>
          </cell>
          <cell r="J68">
            <v>0.54239999999999999</v>
          </cell>
          <cell r="K68">
            <v>0.54220000000000002</v>
          </cell>
        </row>
        <row r="69">
          <cell r="A69">
            <v>106</v>
          </cell>
          <cell r="B69">
            <v>0.54210000000000003</v>
          </cell>
          <cell r="C69">
            <v>0.54190000000000005</v>
          </cell>
          <cell r="D69">
            <v>0.54169999999999996</v>
          </cell>
          <cell r="E69">
            <v>0.54159999999999997</v>
          </cell>
          <cell r="F69">
            <v>0.54139999999999999</v>
          </cell>
          <cell r="G69">
            <v>0.5413</v>
          </cell>
          <cell r="H69">
            <v>0.54110000000000003</v>
          </cell>
          <cell r="I69">
            <v>0.54100000000000004</v>
          </cell>
          <cell r="J69">
            <v>0.54079999999999995</v>
          </cell>
          <cell r="K69">
            <v>0.54069999999999996</v>
          </cell>
        </row>
        <row r="70">
          <cell r="A70">
            <v>107</v>
          </cell>
          <cell r="B70">
            <v>0.54049999999999998</v>
          </cell>
          <cell r="C70">
            <v>0.54039999999999999</v>
          </cell>
          <cell r="D70">
            <v>0.54020000000000001</v>
          </cell>
          <cell r="E70">
            <v>0.54010000000000002</v>
          </cell>
          <cell r="F70">
            <v>0.53990000000000005</v>
          </cell>
          <cell r="G70">
            <v>0.53979999999999995</v>
          </cell>
          <cell r="H70">
            <v>0.53959999999999997</v>
          </cell>
          <cell r="I70">
            <v>0.53949999999999998</v>
          </cell>
          <cell r="J70">
            <v>0.5393</v>
          </cell>
          <cell r="K70">
            <v>0.53920000000000001</v>
          </cell>
        </row>
        <row r="71">
          <cell r="A71">
            <v>108</v>
          </cell>
          <cell r="B71">
            <v>0.53910000000000002</v>
          </cell>
          <cell r="C71">
            <v>0.53890000000000005</v>
          </cell>
          <cell r="D71">
            <v>0.53879999999999995</v>
          </cell>
          <cell r="E71">
            <v>0.53859999999999997</v>
          </cell>
          <cell r="F71">
            <v>0.53849999999999998</v>
          </cell>
          <cell r="G71">
            <v>0.53839999999999999</v>
          </cell>
          <cell r="H71">
            <v>0.53820000000000001</v>
          </cell>
          <cell r="I71">
            <v>0.53810000000000002</v>
          </cell>
          <cell r="J71">
            <v>0.53800000000000003</v>
          </cell>
          <cell r="K71">
            <v>0.53779999999999994</v>
          </cell>
        </row>
        <row r="72">
          <cell r="A72">
            <v>109</v>
          </cell>
          <cell r="B72">
            <v>0.53769999999999996</v>
          </cell>
          <cell r="C72">
            <v>0.53759999999999997</v>
          </cell>
          <cell r="D72">
            <v>0.53759999999999997</v>
          </cell>
          <cell r="E72">
            <v>0.5373</v>
          </cell>
          <cell r="F72">
            <v>0.53720000000000001</v>
          </cell>
          <cell r="G72">
            <v>0.53710000000000002</v>
          </cell>
          <cell r="H72">
            <v>0.53700000000000003</v>
          </cell>
          <cell r="I72">
            <v>0.53680000000000005</v>
          </cell>
          <cell r="J72">
            <v>0.53669999999999995</v>
          </cell>
          <cell r="K72">
            <v>0.53659999999999997</v>
          </cell>
        </row>
        <row r="73">
          <cell r="A73">
            <v>110</v>
          </cell>
          <cell r="B73">
            <v>0.53649999999999998</v>
          </cell>
          <cell r="C73">
            <v>0.53639999999999999</v>
          </cell>
          <cell r="D73">
            <v>0.53620000000000001</v>
          </cell>
          <cell r="E73">
            <v>0.53610000000000002</v>
          </cell>
          <cell r="F73">
            <v>0.53600000000000003</v>
          </cell>
          <cell r="G73">
            <v>0.53590000000000004</v>
          </cell>
          <cell r="H73">
            <v>0.53580000000000005</v>
          </cell>
          <cell r="I73">
            <v>0.53569999999999995</v>
          </cell>
          <cell r="J73">
            <v>0.53559999999999997</v>
          </cell>
          <cell r="K73">
            <v>0.53539999999999999</v>
          </cell>
        </row>
        <row r="74">
          <cell r="A74">
            <v>111</v>
          </cell>
          <cell r="B74">
            <v>0.5353</v>
          </cell>
          <cell r="C74">
            <v>0.53520000000000001</v>
          </cell>
          <cell r="D74">
            <v>0.53510000000000002</v>
          </cell>
          <cell r="E74">
            <v>0.53500000000000003</v>
          </cell>
          <cell r="F74">
            <v>0.53490000000000004</v>
          </cell>
          <cell r="G74">
            <v>0.53480000000000005</v>
          </cell>
          <cell r="H74">
            <v>0.53469999999999995</v>
          </cell>
          <cell r="I74">
            <v>0.53459999999999996</v>
          </cell>
          <cell r="J74">
            <v>0.53449999999999998</v>
          </cell>
          <cell r="K74">
            <v>0.5343</v>
          </cell>
        </row>
        <row r="75">
          <cell r="A75">
            <v>112</v>
          </cell>
          <cell r="B75">
            <v>0.53420000000000001</v>
          </cell>
          <cell r="C75">
            <v>0.53410000000000002</v>
          </cell>
          <cell r="D75">
            <v>0.53400000000000003</v>
          </cell>
          <cell r="E75">
            <v>0.53390000000000004</v>
          </cell>
          <cell r="F75">
            <v>0.53380000000000005</v>
          </cell>
          <cell r="G75">
            <v>0.53369999999999995</v>
          </cell>
          <cell r="H75">
            <v>0.53359999999999996</v>
          </cell>
          <cell r="I75">
            <v>0.53349999999999997</v>
          </cell>
          <cell r="J75">
            <v>0.53339999999999999</v>
          </cell>
          <cell r="K75">
            <v>0.5333</v>
          </cell>
        </row>
        <row r="76">
          <cell r="A76">
            <v>113</v>
          </cell>
          <cell r="B76">
            <v>0.53320000000000001</v>
          </cell>
          <cell r="C76">
            <v>0.53310000000000002</v>
          </cell>
          <cell r="D76">
            <v>0.53300000000000003</v>
          </cell>
          <cell r="E76">
            <v>0.53290000000000004</v>
          </cell>
          <cell r="F76">
            <v>0.53280000000000005</v>
          </cell>
          <cell r="G76">
            <v>0.53280000000000005</v>
          </cell>
          <cell r="H76">
            <v>0.53269999999999995</v>
          </cell>
          <cell r="I76">
            <v>0.53259999999999996</v>
          </cell>
          <cell r="J76">
            <v>0.53249999999999997</v>
          </cell>
          <cell r="K76">
            <v>0.53239999999999998</v>
          </cell>
        </row>
        <row r="77">
          <cell r="A77">
            <v>114</v>
          </cell>
          <cell r="B77">
            <v>0.5323</v>
          </cell>
          <cell r="C77">
            <v>0.53220000000000001</v>
          </cell>
          <cell r="D77">
            <v>0.53210000000000002</v>
          </cell>
          <cell r="E77">
            <v>0.53200000000000003</v>
          </cell>
          <cell r="F77">
            <v>0.53190000000000004</v>
          </cell>
          <cell r="G77">
            <v>0.53180000000000005</v>
          </cell>
          <cell r="H77">
            <v>0.53169999999999995</v>
          </cell>
          <cell r="I77">
            <v>0.53159999999999996</v>
          </cell>
          <cell r="J77">
            <v>0.53159999999999996</v>
          </cell>
          <cell r="K77">
            <v>0.53149999999999997</v>
          </cell>
        </row>
        <row r="78">
          <cell r="A78">
            <v>115</v>
          </cell>
          <cell r="B78">
            <v>0.53139999999999998</v>
          </cell>
          <cell r="C78">
            <v>0.53129999999999999</v>
          </cell>
          <cell r="D78">
            <v>0.53120000000000001</v>
          </cell>
          <cell r="E78">
            <v>0.53110000000000002</v>
          </cell>
          <cell r="F78">
            <v>0.53100000000000003</v>
          </cell>
          <cell r="G78">
            <v>0.53090000000000004</v>
          </cell>
          <cell r="H78">
            <v>0.53090000000000004</v>
          </cell>
          <cell r="I78">
            <v>0.53080000000000005</v>
          </cell>
          <cell r="J78">
            <v>0.53069999999999995</v>
          </cell>
          <cell r="K78">
            <v>0.53059999999999996</v>
          </cell>
        </row>
        <row r="79">
          <cell r="A79">
            <v>116</v>
          </cell>
          <cell r="B79">
            <v>0.53049999999999997</v>
          </cell>
          <cell r="C79">
            <v>0.53039999999999998</v>
          </cell>
          <cell r="D79">
            <v>0.53029999999999999</v>
          </cell>
          <cell r="E79">
            <v>0.5302</v>
          </cell>
          <cell r="F79">
            <v>0.5302</v>
          </cell>
          <cell r="G79">
            <v>0.53010000000000002</v>
          </cell>
          <cell r="H79">
            <v>0.53</v>
          </cell>
          <cell r="I79">
            <v>0.53990000000000005</v>
          </cell>
          <cell r="J79">
            <v>0.52980000000000005</v>
          </cell>
          <cell r="K79">
            <v>0.52969999999999995</v>
          </cell>
        </row>
        <row r="80">
          <cell r="A80">
            <v>117</v>
          </cell>
          <cell r="B80">
            <v>0.52959999999999996</v>
          </cell>
          <cell r="C80">
            <v>0.52959999999999996</v>
          </cell>
          <cell r="D80">
            <v>0.52949999999999997</v>
          </cell>
          <cell r="E80">
            <v>0.52939999999999998</v>
          </cell>
          <cell r="F80">
            <v>0.52929999999999999</v>
          </cell>
          <cell r="G80">
            <v>0.5292</v>
          </cell>
          <cell r="H80">
            <v>0.52910000000000001</v>
          </cell>
          <cell r="I80">
            <v>0.52900000000000003</v>
          </cell>
          <cell r="J80">
            <v>0.52900000000000003</v>
          </cell>
          <cell r="K80">
            <v>0.52890000000000004</v>
          </cell>
        </row>
        <row r="81">
          <cell r="A81">
            <v>118</v>
          </cell>
          <cell r="B81">
            <v>0.52880000000000005</v>
          </cell>
          <cell r="C81">
            <v>0.52869999999999995</v>
          </cell>
          <cell r="D81">
            <v>0.52859999999999996</v>
          </cell>
          <cell r="E81">
            <v>0.52849999999999997</v>
          </cell>
          <cell r="F81">
            <v>0.52839999999999998</v>
          </cell>
          <cell r="G81">
            <v>0.52829999999999999</v>
          </cell>
          <cell r="H81">
            <v>0.52829999999999999</v>
          </cell>
          <cell r="I81">
            <v>0.5282</v>
          </cell>
          <cell r="J81">
            <v>0.52810000000000001</v>
          </cell>
          <cell r="K81">
            <v>0.52800000000000002</v>
          </cell>
        </row>
        <row r="82">
          <cell r="A82">
            <v>119</v>
          </cell>
          <cell r="B82">
            <v>0.52790000000000004</v>
          </cell>
          <cell r="C82">
            <v>0.52780000000000005</v>
          </cell>
          <cell r="D82">
            <v>0.52769999999999995</v>
          </cell>
          <cell r="E82">
            <v>0.52759999999999996</v>
          </cell>
          <cell r="F82">
            <v>0.52749999999999997</v>
          </cell>
          <cell r="G82">
            <v>0.52739999999999998</v>
          </cell>
          <cell r="H82">
            <v>0.52739999999999998</v>
          </cell>
          <cell r="I82">
            <v>0.52729999999999999</v>
          </cell>
          <cell r="J82">
            <v>0.5272</v>
          </cell>
          <cell r="K82">
            <v>0.52710000000000001</v>
          </cell>
        </row>
        <row r="83">
          <cell r="A83">
            <v>120</v>
          </cell>
          <cell r="B83">
            <v>0.52700000000000002</v>
          </cell>
          <cell r="C83">
            <v>0.52690000000000003</v>
          </cell>
          <cell r="D83">
            <v>0.52680000000000005</v>
          </cell>
          <cell r="E83">
            <v>0.52669999999999995</v>
          </cell>
          <cell r="F83">
            <v>0.52659999999999996</v>
          </cell>
          <cell r="G83">
            <v>0.52649999999999997</v>
          </cell>
          <cell r="H83">
            <v>0.52639999999999998</v>
          </cell>
          <cell r="I83">
            <v>0.52629999999999999</v>
          </cell>
          <cell r="J83">
            <v>0.5262</v>
          </cell>
          <cell r="K83">
            <v>0.52610000000000001</v>
          </cell>
        </row>
        <row r="84">
          <cell r="A84">
            <v>121</v>
          </cell>
          <cell r="B84">
            <v>0.52600000000000002</v>
          </cell>
          <cell r="C84">
            <v>0.52590000000000003</v>
          </cell>
          <cell r="D84">
            <v>0.52580000000000005</v>
          </cell>
          <cell r="E84">
            <v>0.52569999999999995</v>
          </cell>
          <cell r="F84">
            <v>0.52559999999999996</v>
          </cell>
          <cell r="G84">
            <v>0.52549999999999997</v>
          </cell>
          <cell r="H84">
            <v>0.52539999999999998</v>
          </cell>
          <cell r="I84">
            <v>0.52529999999999999</v>
          </cell>
          <cell r="J84">
            <v>0.52510000000000001</v>
          </cell>
          <cell r="K84">
            <v>0.52500000000000002</v>
          </cell>
        </row>
        <row r="85">
          <cell r="A85">
            <v>122</v>
          </cell>
          <cell r="B85">
            <v>0.53490000000000004</v>
          </cell>
          <cell r="C85">
            <v>0.52480000000000004</v>
          </cell>
          <cell r="D85">
            <v>0.52470000000000006</v>
          </cell>
          <cell r="E85">
            <v>0.52459999999999996</v>
          </cell>
          <cell r="F85">
            <v>0.52449999999999997</v>
          </cell>
          <cell r="G85">
            <v>0.52429999999999999</v>
          </cell>
          <cell r="H85">
            <v>0.5242</v>
          </cell>
          <cell r="I85">
            <v>0.52410000000000001</v>
          </cell>
          <cell r="J85">
            <v>0.52400000000000002</v>
          </cell>
          <cell r="K85">
            <v>0.52390000000000003</v>
          </cell>
        </row>
        <row r="86">
          <cell r="A86">
            <v>123</v>
          </cell>
          <cell r="B86">
            <v>0.52370000000000005</v>
          </cell>
          <cell r="C86">
            <v>0.52359999999999995</v>
          </cell>
          <cell r="D86">
            <v>0.52349999999999997</v>
          </cell>
          <cell r="E86">
            <v>0.52339999999999998</v>
          </cell>
          <cell r="F86">
            <v>0.5232</v>
          </cell>
          <cell r="G86">
            <v>0.52310000000000001</v>
          </cell>
          <cell r="H86">
            <v>0.52300000000000002</v>
          </cell>
          <cell r="I86">
            <v>0.52280000000000004</v>
          </cell>
          <cell r="J86">
            <v>0.52270000000000005</v>
          </cell>
          <cell r="K86">
            <v>0.52259999999999995</v>
          </cell>
        </row>
        <row r="87">
          <cell r="A87">
            <v>124</v>
          </cell>
          <cell r="B87">
            <v>0.52239999999999998</v>
          </cell>
          <cell r="C87">
            <v>0.52229999999999999</v>
          </cell>
          <cell r="D87">
            <v>0.52210000000000001</v>
          </cell>
          <cell r="E87">
            <v>0.52200000000000002</v>
          </cell>
          <cell r="F87">
            <v>0.52190000000000003</v>
          </cell>
          <cell r="G87">
            <v>0.52170000000000005</v>
          </cell>
          <cell r="H87">
            <v>0.52159999999999995</v>
          </cell>
          <cell r="I87">
            <v>0.52139999999999997</v>
          </cell>
          <cell r="J87">
            <v>0.52129999999999999</v>
          </cell>
          <cell r="K87">
            <v>0.52110000000000001</v>
          </cell>
        </row>
        <row r="88">
          <cell r="A88">
            <v>125</v>
          </cell>
          <cell r="B88">
            <v>0.52100000000000002</v>
          </cell>
          <cell r="C88">
            <v>0.52090000000000003</v>
          </cell>
          <cell r="D88">
            <v>0.52080000000000004</v>
          </cell>
          <cell r="E88">
            <v>0.52059999999999995</v>
          </cell>
          <cell r="F88">
            <v>0.52049999999999996</v>
          </cell>
          <cell r="G88">
            <v>0.52039999999999997</v>
          </cell>
          <cell r="H88">
            <v>0.52029999999999998</v>
          </cell>
          <cell r="I88">
            <v>0.5202</v>
          </cell>
          <cell r="J88">
            <v>0.52</v>
          </cell>
          <cell r="K88">
            <v>0.51990000000000003</v>
          </cell>
        </row>
        <row r="89">
          <cell r="A89">
            <v>126</v>
          </cell>
          <cell r="B89">
            <v>0.51980000000000004</v>
          </cell>
          <cell r="C89">
            <v>0.51970000000000005</v>
          </cell>
          <cell r="D89">
            <v>0.51959999999999995</v>
          </cell>
          <cell r="E89">
            <v>0.51939999999999997</v>
          </cell>
          <cell r="F89">
            <v>0.51929999999999998</v>
          </cell>
          <cell r="G89">
            <v>0.51919999999999999</v>
          </cell>
          <cell r="H89">
            <v>0.51910000000000001</v>
          </cell>
          <cell r="I89">
            <v>0.51900000000000002</v>
          </cell>
          <cell r="J89">
            <v>0.51880000000000004</v>
          </cell>
          <cell r="K89">
            <v>0.51870000000000005</v>
          </cell>
        </row>
        <row r="90">
          <cell r="A90">
            <v>127</v>
          </cell>
          <cell r="B90">
            <v>0.51859999999999995</v>
          </cell>
          <cell r="C90">
            <v>0.51849999999999996</v>
          </cell>
          <cell r="D90">
            <v>0.51839999999999997</v>
          </cell>
          <cell r="E90">
            <v>0.51819999999999999</v>
          </cell>
          <cell r="F90">
            <v>0.5181</v>
          </cell>
          <cell r="G90">
            <v>0.51800000000000002</v>
          </cell>
          <cell r="H90">
            <v>0.51790000000000003</v>
          </cell>
          <cell r="I90">
            <v>0.51780000000000004</v>
          </cell>
          <cell r="J90">
            <v>0.51759999999999995</v>
          </cell>
          <cell r="K90">
            <v>0.51749999999999996</v>
          </cell>
        </row>
        <row r="91">
          <cell r="A91">
            <v>128</v>
          </cell>
          <cell r="B91">
            <v>0.51739999999999997</v>
          </cell>
          <cell r="C91">
            <v>0.51729999999999998</v>
          </cell>
          <cell r="D91">
            <v>0.51719999999999999</v>
          </cell>
          <cell r="E91">
            <v>0.51700000000000002</v>
          </cell>
          <cell r="F91">
            <v>0.51690000000000003</v>
          </cell>
          <cell r="G91">
            <v>0.51680000000000004</v>
          </cell>
          <cell r="H91">
            <v>0.51670000000000005</v>
          </cell>
          <cell r="I91">
            <v>0.51659999999999995</v>
          </cell>
          <cell r="J91">
            <v>0.51639999999999997</v>
          </cell>
          <cell r="K91">
            <v>0.51629999999999998</v>
          </cell>
        </row>
        <row r="92">
          <cell r="A92">
            <v>129</v>
          </cell>
          <cell r="B92">
            <v>0.51619999999999999</v>
          </cell>
          <cell r="C92">
            <v>0.5161</v>
          </cell>
          <cell r="D92">
            <v>0.51600000000000001</v>
          </cell>
          <cell r="E92">
            <v>0.51580000000000004</v>
          </cell>
          <cell r="F92">
            <v>0.51570000000000005</v>
          </cell>
          <cell r="G92">
            <v>0.51559999999999995</v>
          </cell>
          <cell r="H92">
            <v>0.51549999999999996</v>
          </cell>
          <cell r="I92">
            <v>0.51539999999999997</v>
          </cell>
          <cell r="J92">
            <v>0.51519999999999999</v>
          </cell>
          <cell r="K92">
            <v>0.5151</v>
          </cell>
        </row>
        <row r="93">
          <cell r="A93">
            <v>130</v>
          </cell>
          <cell r="B93">
            <v>0.51500000000000001</v>
          </cell>
          <cell r="C93">
            <v>0.51490000000000002</v>
          </cell>
          <cell r="D93">
            <v>0.51470000000000005</v>
          </cell>
          <cell r="E93">
            <v>0.51459999999999995</v>
          </cell>
          <cell r="F93">
            <v>0.51449999999999996</v>
          </cell>
          <cell r="G93">
            <v>0.51429999999999998</v>
          </cell>
          <cell r="H93">
            <v>0.51419999999999999</v>
          </cell>
          <cell r="I93">
            <v>0.5141</v>
          </cell>
          <cell r="J93">
            <v>0.51400000000000001</v>
          </cell>
          <cell r="K93">
            <v>0.51390000000000002</v>
          </cell>
        </row>
        <row r="94">
          <cell r="A94">
            <v>131</v>
          </cell>
          <cell r="B94">
            <v>0.51380000000000003</v>
          </cell>
          <cell r="C94">
            <v>0.51370000000000005</v>
          </cell>
          <cell r="D94">
            <v>0.51359999999999995</v>
          </cell>
          <cell r="E94">
            <v>0.51339999999999997</v>
          </cell>
          <cell r="F94">
            <v>0.51329999999999998</v>
          </cell>
          <cell r="G94">
            <v>0.51319999999999999</v>
          </cell>
          <cell r="H94">
            <v>0.5131</v>
          </cell>
          <cell r="I94">
            <v>0.51300000000000001</v>
          </cell>
          <cell r="J94">
            <v>0.51280000000000003</v>
          </cell>
          <cell r="K94">
            <v>0.51270000000000004</v>
          </cell>
        </row>
        <row r="95">
          <cell r="A95">
            <v>132</v>
          </cell>
          <cell r="B95">
            <v>0.51259999999999994</v>
          </cell>
          <cell r="C95">
            <v>0.51249999999999996</v>
          </cell>
          <cell r="D95">
            <v>0.51239999999999997</v>
          </cell>
          <cell r="E95">
            <v>0.51219999999999999</v>
          </cell>
          <cell r="F95">
            <v>0.5121</v>
          </cell>
          <cell r="G95">
            <v>0.51200000000000001</v>
          </cell>
          <cell r="H95">
            <v>0.51190000000000002</v>
          </cell>
          <cell r="I95">
            <v>0.51180000000000003</v>
          </cell>
          <cell r="J95">
            <v>0.51160000000000005</v>
          </cell>
          <cell r="K95">
            <v>0.51149999999999995</v>
          </cell>
        </row>
        <row r="96">
          <cell r="A96">
            <v>133</v>
          </cell>
          <cell r="B96">
            <v>0.51129999999999998</v>
          </cell>
          <cell r="C96">
            <v>0.51129999999999998</v>
          </cell>
          <cell r="D96">
            <v>0.51119999999999999</v>
          </cell>
          <cell r="E96">
            <v>0.51100000000000001</v>
          </cell>
          <cell r="F96">
            <v>0.51090000000000002</v>
          </cell>
          <cell r="G96">
            <v>0.51080000000000003</v>
          </cell>
          <cell r="H96">
            <v>0.51070000000000004</v>
          </cell>
          <cell r="I96">
            <v>0.51060000000000005</v>
          </cell>
          <cell r="J96">
            <v>0.51039999999999996</v>
          </cell>
          <cell r="K96">
            <v>0.51029999999999998</v>
          </cell>
        </row>
        <row r="97">
          <cell r="A97">
            <v>134</v>
          </cell>
          <cell r="B97">
            <v>0.51019999999999999</v>
          </cell>
          <cell r="C97">
            <v>0.5101</v>
          </cell>
          <cell r="D97">
            <v>0.51</v>
          </cell>
          <cell r="E97">
            <v>0.50980000000000003</v>
          </cell>
          <cell r="F97">
            <v>0.50970000000000004</v>
          </cell>
          <cell r="G97">
            <v>0.50960000000000005</v>
          </cell>
          <cell r="H97">
            <v>0.50949999999999995</v>
          </cell>
          <cell r="I97">
            <v>0.50939999999999996</v>
          </cell>
          <cell r="J97">
            <v>0.50919999999999999</v>
          </cell>
          <cell r="K97">
            <v>0.5091</v>
          </cell>
        </row>
        <row r="98">
          <cell r="A98">
            <v>135</v>
          </cell>
          <cell r="B98">
            <v>0.50900000000000001</v>
          </cell>
          <cell r="C98">
            <v>0.50890000000000002</v>
          </cell>
          <cell r="D98">
            <v>0.50880000000000003</v>
          </cell>
          <cell r="E98">
            <v>0.50860000000000005</v>
          </cell>
          <cell r="F98">
            <v>0.50849999999999995</v>
          </cell>
          <cell r="G98">
            <v>0.50839999999999996</v>
          </cell>
          <cell r="H98">
            <v>0.50829999999999997</v>
          </cell>
          <cell r="I98">
            <v>0.50819999999999999</v>
          </cell>
          <cell r="J98">
            <v>0.50800000000000001</v>
          </cell>
          <cell r="K98">
            <v>0.50790000000000002</v>
          </cell>
        </row>
        <row r="99">
          <cell r="A99">
            <v>136</v>
          </cell>
          <cell r="B99">
            <v>0.50780000000000003</v>
          </cell>
          <cell r="C99">
            <v>0.50770000000000004</v>
          </cell>
          <cell r="D99">
            <v>0.50760000000000005</v>
          </cell>
          <cell r="E99">
            <v>0.50749999999999995</v>
          </cell>
          <cell r="F99">
            <v>0.50729999999999997</v>
          </cell>
          <cell r="G99">
            <v>0.50719999999999998</v>
          </cell>
          <cell r="H99">
            <v>0.5071</v>
          </cell>
          <cell r="I99">
            <v>0.50700000000000001</v>
          </cell>
          <cell r="J99">
            <v>0.50690000000000002</v>
          </cell>
          <cell r="K99">
            <v>0.50680000000000003</v>
          </cell>
        </row>
        <row r="100">
          <cell r="A100">
            <v>137</v>
          </cell>
          <cell r="B100">
            <v>0.50670000000000004</v>
          </cell>
          <cell r="C100">
            <v>0.50660000000000005</v>
          </cell>
          <cell r="D100">
            <v>0.50649999999999995</v>
          </cell>
          <cell r="E100">
            <v>0.50639999999999996</v>
          </cell>
          <cell r="F100">
            <v>0.50619999999999998</v>
          </cell>
          <cell r="G100">
            <v>0.50609999999999999</v>
          </cell>
          <cell r="H100">
            <v>0.50600000000000001</v>
          </cell>
          <cell r="I100">
            <v>0.50590000000000002</v>
          </cell>
          <cell r="J100">
            <v>0.50580000000000003</v>
          </cell>
          <cell r="K100">
            <v>0.50570000000000004</v>
          </cell>
        </row>
        <row r="101">
          <cell r="A101">
            <v>138</v>
          </cell>
          <cell r="B101">
            <v>0.50560000000000005</v>
          </cell>
          <cell r="C101">
            <v>0.50549999999999995</v>
          </cell>
          <cell r="D101">
            <v>0.50539999999999996</v>
          </cell>
          <cell r="E101">
            <v>0.50529999999999997</v>
          </cell>
          <cell r="F101">
            <v>0.50509999999999999</v>
          </cell>
          <cell r="G101">
            <v>0.505</v>
          </cell>
          <cell r="H101">
            <v>0.50490000000000002</v>
          </cell>
          <cell r="I101">
            <v>0.50480000000000003</v>
          </cell>
          <cell r="J101">
            <v>0.50470000000000004</v>
          </cell>
          <cell r="K101">
            <v>0.50460000000000005</v>
          </cell>
        </row>
        <row r="102">
          <cell r="A102">
            <v>139</v>
          </cell>
          <cell r="B102">
            <v>0.50449999999999995</v>
          </cell>
          <cell r="C102">
            <v>0.50439999999999996</v>
          </cell>
          <cell r="D102">
            <v>0.50429999999999997</v>
          </cell>
          <cell r="E102">
            <v>0.50419999999999998</v>
          </cell>
          <cell r="F102">
            <v>0.504</v>
          </cell>
          <cell r="G102">
            <v>0.50390000000000001</v>
          </cell>
          <cell r="H102">
            <v>0.50380000000000003</v>
          </cell>
          <cell r="I102">
            <v>0.50370000000000004</v>
          </cell>
          <cell r="J102">
            <v>0.50360000000000005</v>
          </cell>
          <cell r="K102">
            <v>0.50349999999999995</v>
          </cell>
        </row>
        <row r="103">
          <cell r="A103">
            <v>140</v>
          </cell>
          <cell r="B103">
            <v>0.50339999999999996</v>
          </cell>
          <cell r="C103">
            <v>0.50329999999999997</v>
          </cell>
          <cell r="D103">
            <v>0.50319999999999998</v>
          </cell>
          <cell r="E103">
            <v>0.50309999999999999</v>
          </cell>
          <cell r="F103">
            <v>0.50290000000000001</v>
          </cell>
          <cell r="G103">
            <v>0.50280000000000002</v>
          </cell>
          <cell r="H103">
            <v>0.50270000000000004</v>
          </cell>
          <cell r="I103">
            <v>0.50260000000000005</v>
          </cell>
          <cell r="J103">
            <v>0.50249999999999995</v>
          </cell>
          <cell r="K103">
            <v>0.50239999999999996</v>
          </cell>
        </row>
        <row r="104">
          <cell r="A104">
            <v>141</v>
          </cell>
          <cell r="B104">
            <v>0.50229999999999997</v>
          </cell>
          <cell r="C104">
            <v>0.50219999999999998</v>
          </cell>
          <cell r="D104">
            <v>0.50209999999999999</v>
          </cell>
          <cell r="E104">
            <v>0.502</v>
          </cell>
          <cell r="F104">
            <v>0.50180000000000002</v>
          </cell>
          <cell r="G104">
            <v>0.50170000000000003</v>
          </cell>
          <cell r="H104">
            <v>0.50160000000000005</v>
          </cell>
          <cell r="I104">
            <v>0.50149999999999995</v>
          </cell>
          <cell r="J104">
            <v>0.50139999999999996</v>
          </cell>
          <cell r="K104">
            <v>0.50129999999999997</v>
          </cell>
        </row>
        <row r="105">
          <cell r="A105">
            <v>142</v>
          </cell>
          <cell r="B105">
            <v>0.50119999999999998</v>
          </cell>
          <cell r="C105">
            <v>0.50109999999999999</v>
          </cell>
          <cell r="D105">
            <v>0.50109999999999999</v>
          </cell>
          <cell r="E105">
            <v>0.50090000000000001</v>
          </cell>
          <cell r="F105">
            <v>0.50070000000000003</v>
          </cell>
          <cell r="G105">
            <v>0.50060000000000004</v>
          </cell>
          <cell r="H105">
            <v>0.50049999999999994</v>
          </cell>
          <cell r="I105">
            <v>0.50039999999999996</v>
          </cell>
          <cell r="J105">
            <v>0.50029999999999997</v>
          </cell>
          <cell r="K105">
            <v>0.50019999999999998</v>
          </cell>
        </row>
        <row r="106">
          <cell r="A106">
            <v>143</v>
          </cell>
          <cell r="B106">
            <v>0.50009999999999999</v>
          </cell>
          <cell r="C106">
            <v>0.5</v>
          </cell>
          <cell r="D106">
            <v>0.49990000000000001</v>
          </cell>
          <cell r="E106">
            <v>0.49980000000000002</v>
          </cell>
          <cell r="F106">
            <v>0.49969999999999998</v>
          </cell>
          <cell r="G106">
            <v>0.4995</v>
          </cell>
          <cell r="H106">
            <v>0.49940000000000001</v>
          </cell>
          <cell r="I106">
            <v>0.49930000000000002</v>
          </cell>
          <cell r="J106">
            <v>0.49919999999999998</v>
          </cell>
          <cell r="K106">
            <v>0.49909999999999999</v>
          </cell>
        </row>
        <row r="107">
          <cell r="A107">
            <v>144</v>
          </cell>
          <cell r="B107">
            <v>0.499</v>
          </cell>
          <cell r="C107">
            <v>0.49890000000000001</v>
          </cell>
          <cell r="D107">
            <v>0.49880000000000002</v>
          </cell>
          <cell r="E107">
            <v>0.49869999999999998</v>
          </cell>
          <cell r="F107">
            <v>0.49859999999999999</v>
          </cell>
          <cell r="G107">
            <v>0.4985</v>
          </cell>
          <cell r="H107">
            <v>0.49830000000000002</v>
          </cell>
          <cell r="I107">
            <v>0.49819999999999998</v>
          </cell>
          <cell r="J107">
            <v>0.49809999999999999</v>
          </cell>
          <cell r="K107">
            <v>0.498</v>
          </cell>
        </row>
        <row r="108">
          <cell r="A108">
            <v>145</v>
          </cell>
          <cell r="B108">
            <v>0.49790000000000001</v>
          </cell>
          <cell r="C108">
            <v>0.49780000000000002</v>
          </cell>
          <cell r="D108">
            <v>0.49769999999999998</v>
          </cell>
          <cell r="E108">
            <v>0.49759999999999999</v>
          </cell>
          <cell r="F108">
            <v>0.4975</v>
          </cell>
          <cell r="G108">
            <v>0.49740000000000001</v>
          </cell>
          <cell r="H108">
            <v>0.49730000000000002</v>
          </cell>
          <cell r="I108">
            <v>0.49719999999999998</v>
          </cell>
          <cell r="J108">
            <v>0.49709999999999999</v>
          </cell>
          <cell r="K108">
            <v>0.497</v>
          </cell>
        </row>
        <row r="109">
          <cell r="A109">
            <v>146</v>
          </cell>
          <cell r="B109">
            <v>0.49690000000000001</v>
          </cell>
          <cell r="C109">
            <v>0.49680000000000002</v>
          </cell>
          <cell r="D109">
            <v>0.49669999999999997</v>
          </cell>
          <cell r="E109">
            <v>0.49659999999999999</v>
          </cell>
          <cell r="F109">
            <v>0.4965</v>
          </cell>
          <cell r="G109">
            <v>0.49640000000000001</v>
          </cell>
          <cell r="H109">
            <v>0.49630000000000002</v>
          </cell>
          <cell r="I109">
            <v>0.49619999999999997</v>
          </cell>
          <cell r="J109">
            <v>0.49609999999999999</v>
          </cell>
          <cell r="K109">
            <v>0.496</v>
          </cell>
        </row>
        <row r="110">
          <cell r="A110">
            <v>147</v>
          </cell>
          <cell r="B110">
            <v>0.49590000000000001</v>
          </cell>
          <cell r="C110">
            <v>0.49580000000000002</v>
          </cell>
          <cell r="D110">
            <v>0.49569999999999997</v>
          </cell>
          <cell r="E110">
            <v>0.49559999999999998</v>
          </cell>
          <cell r="F110">
            <v>0.4955</v>
          </cell>
          <cell r="G110">
            <v>0.49540000000000001</v>
          </cell>
          <cell r="H110">
            <v>0.49530000000000002</v>
          </cell>
          <cell r="I110">
            <v>0.49519999999999997</v>
          </cell>
          <cell r="J110">
            <v>0.49509999999999998</v>
          </cell>
          <cell r="K110">
            <v>0.495</v>
          </cell>
        </row>
        <row r="111">
          <cell r="A111">
            <v>148</v>
          </cell>
          <cell r="B111">
            <v>0.49490000000000001</v>
          </cell>
          <cell r="C111">
            <v>0.49480000000000002</v>
          </cell>
          <cell r="D111">
            <v>0.49469999999999997</v>
          </cell>
          <cell r="E111">
            <v>0.49459999999999998</v>
          </cell>
          <cell r="F111">
            <v>0.4945</v>
          </cell>
          <cell r="G111">
            <v>0.49440000000000001</v>
          </cell>
          <cell r="H111">
            <v>0.49430000000000002</v>
          </cell>
          <cell r="I111">
            <v>0.49419999999999997</v>
          </cell>
          <cell r="J111">
            <v>0.49409999999999998</v>
          </cell>
          <cell r="K111">
            <v>0.49399999999999999</v>
          </cell>
        </row>
        <row r="112">
          <cell r="A112">
            <v>149</v>
          </cell>
          <cell r="B112">
            <v>0.40389999999999998</v>
          </cell>
          <cell r="C112">
            <v>0.49380000000000002</v>
          </cell>
          <cell r="D112">
            <v>0.49370000000000003</v>
          </cell>
          <cell r="E112">
            <v>0.49359999999999998</v>
          </cell>
          <cell r="F112">
            <v>0.49349999999999999</v>
          </cell>
          <cell r="G112">
            <v>0.49340000000000001</v>
          </cell>
          <cell r="H112">
            <v>0.49330000000000002</v>
          </cell>
          <cell r="I112">
            <v>0.49320000000000003</v>
          </cell>
          <cell r="J112">
            <v>0.49309999999999998</v>
          </cell>
          <cell r="K112">
            <v>0.49299999999999999</v>
          </cell>
        </row>
        <row r="113">
          <cell r="A113">
            <v>150</v>
          </cell>
          <cell r="B113">
            <v>0.4929</v>
          </cell>
          <cell r="C113">
            <v>0.49280000000000002</v>
          </cell>
          <cell r="D113">
            <v>0.49270000000000003</v>
          </cell>
          <cell r="E113">
            <v>0.49259999999999998</v>
          </cell>
          <cell r="F113">
            <v>0.49249999999999999</v>
          </cell>
          <cell r="G113">
            <v>0.4924</v>
          </cell>
          <cell r="H113">
            <v>0.49230000000000002</v>
          </cell>
          <cell r="I113">
            <v>0.49220000000000003</v>
          </cell>
          <cell r="J113">
            <v>0.49209999999999998</v>
          </cell>
          <cell r="K113">
            <v>0.49199999999999999</v>
          </cell>
        </row>
        <row r="114">
          <cell r="A114">
            <v>151</v>
          </cell>
          <cell r="B114">
            <v>0.4919</v>
          </cell>
          <cell r="C114">
            <v>0.49180000000000001</v>
          </cell>
          <cell r="D114">
            <v>0.49170000000000003</v>
          </cell>
          <cell r="E114">
            <v>0.49159999999999998</v>
          </cell>
          <cell r="F114">
            <v>0.49149999999999999</v>
          </cell>
          <cell r="G114">
            <v>0.4914</v>
          </cell>
          <cell r="H114">
            <v>0.49130000000000001</v>
          </cell>
          <cell r="I114">
            <v>0.49120000000000003</v>
          </cell>
          <cell r="J114">
            <v>0.49109999999999998</v>
          </cell>
          <cell r="K114">
            <v>0.49099999999999999</v>
          </cell>
        </row>
        <row r="115">
          <cell r="A115">
            <v>152</v>
          </cell>
          <cell r="B115">
            <v>0.4909</v>
          </cell>
          <cell r="C115">
            <v>0.49080000000000001</v>
          </cell>
          <cell r="D115">
            <v>0.49070000000000003</v>
          </cell>
          <cell r="E115">
            <v>0.49059999999999998</v>
          </cell>
          <cell r="F115">
            <v>0.49049999999999999</v>
          </cell>
          <cell r="G115">
            <v>0.4904</v>
          </cell>
          <cell r="H115">
            <v>0.49030000000000001</v>
          </cell>
          <cell r="I115">
            <v>0.49020000000000002</v>
          </cell>
          <cell r="J115">
            <v>0.49009999999999998</v>
          </cell>
          <cell r="K115">
            <v>0.49</v>
          </cell>
        </row>
        <row r="116">
          <cell r="A116">
            <v>153</v>
          </cell>
          <cell r="B116">
            <v>0.4899</v>
          </cell>
          <cell r="C116">
            <v>0.48980000000000001</v>
          </cell>
          <cell r="D116">
            <v>0.48970000000000002</v>
          </cell>
          <cell r="E116">
            <v>0.48959999999999998</v>
          </cell>
          <cell r="F116">
            <v>0.48949999999999999</v>
          </cell>
          <cell r="G116">
            <v>0.4894</v>
          </cell>
          <cell r="H116">
            <v>0.48930000000000001</v>
          </cell>
          <cell r="I116">
            <v>0.48920000000000002</v>
          </cell>
          <cell r="J116">
            <v>0.48909999999999998</v>
          </cell>
          <cell r="K116">
            <v>0.48899999999999999</v>
          </cell>
        </row>
        <row r="117">
          <cell r="A117">
            <v>154</v>
          </cell>
          <cell r="B117">
            <v>0.4889</v>
          </cell>
          <cell r="C117">
            <v>0.48880000000000001</v>
          </cell>
          <cell r="D117">
            <v>0.48870000000000002</v>
          </cell>
          <cell r="E117">
            <v>0.48859999999999998</v>
          </cell>
          <cell r="F117">
            <v>0.48849999999999999</v>
          </cell>
          <cell r="G117">
            <v>0.4884</v>
          </cell>
          <cell r="H117">
            <v>0.48830000000000001</v>
          </cell>
          <cell r="I117">
            <v>0.48820000000000002</v>
          </cell>
          <cell r="J117">
            <v>0.48809999999999998</v>
          </cell>
          <cell r="K117">
            <v>0.48799999999999999</v>
          </cell>
        </row>
        <row r="118">
          <cell r="A118">
            <v>155</v>
          </cell>
          <cell r="B118">
            <v>0.4879</v>
          </cell>
          <cell r="C118">
            <v>0.48780000000000001</v>
          </cell>
          <cell r="D118">
            <v>0.48770000000000002</v>
          </cell>
          <cell r="E118">
            <v>0.48759999999999998</v>
          </cell>
          <cell r="F118">
            <v>0.48749999999999999</v>
          </cell>
          <cell r="G118">
            <v>0.4874</v>
          </cell>
          <cell r="H118">
            <v>0.4874</v>
          </cell>
          <cell r="I118">
            <v>0.48730000000000001</v>
          </cell>
          <cell r="J118">
            <v>0.48720000000000002</v>
          </cell>
          <cell r="K118">
            <v>0.48709999999999998</v>
          </cell>
        </row>
        <row r="119">
          <cell r="A119">
            <v>156</v>
          </cell>
          <cell r="B119">
            <v>0.48699999999999999</v>
          </cell>
          <cell r="C119">
            <v>0.4869</v>
          </cell>
          <cell r="D119">
            <v>0.48680000000000001</v>
          </cell>
          <cell r="E119">
            <v>0.48680000000000001</v>
          </cell>
          <cell r="F119">
            <v>0.48670000000000002</v>
          </cell>
          <cell r="G119">
            <v>0.48659999999999998</v>
          </cell>
          <cell r="H119">
            <v>0.48649999999999999</v>
          </cell>
          <cell r="I119">
            <v>0.4864</v>
          </cell>
          <cell r="J119">
            <v>0.48630000000000001</v>
          </cell>
          <cell r="K119">
            <v>0.48620000000000002</v>
          </cell>
        </row>
        <row r="120">
          <cell r="A120">
            <v>157</v>
          </cell>
          <cell r="B120">
            <v>0.48609999999999998</v>
          </cell>
          <cell r="C120">
            <v>0.48599999999999999</v>
          </cell>
          <cell r="D120">
            <v>0.4859</v>
          </cell>
          <cell r="E120">
            <v>0.4859</v>
          </cell>
          <cell r="F120">
            <v>0.48580000000000001</v>
          </cell>
          <cell r="G120">
            <v>0.48570000000000002</v>
          </cell>
          <cell r="H120">
            <v>0.48559999999999998</v>
          </cell>
          <cell r="I120">
            <v>0.48549999999999999</v>
          </cell>
          <cell r="J120">
            <v>0.4854</v>
          </cell>
          <cell r="K120">
            <v>0.48530000000000001</v>
          </cell>
        </row>
        <row r="121">
          <cell r="A121">
            <v>158</v>
          </cell>
          <cell r="B121">
            <v>0.48520000000000002</v>
          </cell>
          <cell r="C121">
            <v>0.48509999999999998</v>
          </cell>
          <cell r="D121">
            <v>0.48499999999999999</v>
          </cell>
          <cell r="E121">
            <v>0.48499999999999999</v>
          </cell>
          <cell r="F121">
            <v>0.4849</v>
          </cell>
          <cell r="G121">
            <v>0.48480000000000001</v>
          </cell>
          <cell r="H121">
            <v>0.48470000000000002</v>
          </cell>
          <cell r="I121">
            <v>0.48459999999999998</v>
          </cell>
          <cell r="J121">
            <v>0.48449999999999999</v>
          </cell>
          <cell r="K121">
            <v>0.4844</v>
          </cell>
        </row>
        <row r="122">
          <cell r="A122">
            <v>159</v>
          </cell>
          <cell r="B122">
            <v>0.48430000000000001</v>
          </cell>
          <cell r="C122">
            <v>0.48420000000000002</v>
          </cell>
          <cell r="D122">
            <v>0.48409999999999997</v>
          </cell>
          <cell r="E122">
            <v>0.48409999999999997</v>
          </cell>
          <cell r="F122">
            <v>0.48399999999999999</v>
          </cell>
          <cell r="G122">
            <v>0.4839</v>
          </cell>
          <cell r="H122">
            <v>0.48380000000000001</v>
          </cell>
          <cell r="I122">
            <v>0.48370000000000002</v>
          </cell>
          <cell r="J122">
            <v>0.48359999999999997</v>
          </cell>
          <cell r="K122">
            <v>0.48349999999999999</v>
          </cell>
        </row>
        <row r="123">
          <cell r="A123">
            <v>160</v>
          </cell>
          <cell r="B123">
            <v>0.4834</v>
          </cell>
          <cell r="C123">
            <v>0.48330000000000001</v>
          </cell>
          <cell r="D123">
            <v>0.48320000000000002</v>
          </cell>
          <cell r="E123">
            <v>0.48320000000000002</v>
          </cell>
          <cell r="F123">
            <v>0.48309999999999997</v>
          </cell>
          <cell r="G123">
            <v>0.48299999999999998</v>
          </cell>
          <cell r="H123">
            <v>0.4829</v>
          </cell>
          <cell r="I123">
            <v>0.48280000000000001</v>
          </cell>
          <cell r="J123">
            <v>0.48270000000000002</v>
          </cell>
          <cell r="K123">
            <v>0.48259999999999997</v>
          </cell>
        </row>
        <row r="124">
          <cell r="A124">
            <v>161</v>
          </cell>
          <cell r="B124">
            <v>0.48249999999999998</v>
          </cell>
          <cell r="C124">
            <v>0.4824</v>
          </cell>
          <cell r="D124">
            <v>0.48230000000000001</v>
          </cell>
          <cell r="E124">
            <v>0.48230000000000001</v>
          </cell>
          <cell r="F124">
            <v>0.48220000000000002</v>
          </cell>
          <cell r="G124">
            <v>0.48209999999999997</v>
          </cell>
          <cell r="H124">
            <v>0.48199999999999998</v>
          </cell>
          <cell r="I124">
            <v>0.4819</v>
          </cell>
          <cell r="J124">
            <v>0.48180000000000001</v>
          </cell>
          <cell r="K124">
            <v>0.48170000000000002</v>
          </cell>
        </row>
        <row r="125">
          <cell r="A125">
            <v>162</v>
          </cell>
          <cell r="B125">
            <v>0.48159999999999997</v>
          </cell>
          <cell r="C125">
            <v>0.48149999999999998</v>
          </cell>
          <cell r="D125">
            <v>0.48139999999999999</v>
          </cell>
          <cell r="E125">
            <v>0.48139999999999999</v>
          </cell>
          <cell r="F125">
            <v>0.48130000000000001</v>
          </cell>
          <cell r="G125">
            <v>0.48120000000000002</v>
          </cell>
          <cell r="H125">
            <v>0.48110000000000003</v>
          </cell>
          <cell r="I125">
            <v>0.48099999999999998</v>
          </cell>
          <cell r="J125">
            <v>0.48089999999999999</v>
          </cell>
          <cell r="K125">
            <v>0.48980000000000001</v>
          </cell>
        </row>
        <row r="126">
          <cell r="A126">
            <v>163</v>
          </cell>
          <cell r="B126">
            <v>0.48070000000000002</v>
          </cell>
          <cell r="C126">
            <v>0.48060000000000003</v>
          </cell>
          <cell r="D126">
            <v>0.48049999999999998</v>
          </cell>
          <cell r="E126">
            <v>0.48049999999999998</v>
          </cell>
          <cell r="F126">
            <v>0.48039999999999999</v>
          </cell>
          <cell r="G126">
            <v>0.4803</v>
          </cell>
          <cell r="H126">
            <v>0.48020000000000002</v>
          </cell>
          <cell r="I126">
            <v>0.48010000000000003</v>
          </cell>
          <cell r="J126">
            <v>0.48</v>
          </cell>
          <cell r="K126">
            <v>0.47989999999999999</v>
          </cell>
        </row>
        <row r="127">
          <cell r="A127">
            <v>164</v>
          </cell>
          <cell r="B127">
            <v>0.4798</v>
          </cell>
          <cell r="C127">
            <v>0.47970000000000002</v>
          </cell>
          <cell r="D127">
            <v>0.47960000000000003</v>
          </cell>
          <cell r="E127">
            <v>0.47960000000000003</v>
          </cell>
          <cell r="F127">
            <v>0.47949999999999998</v>
          </cell>
          <cell r="G127">
            <v>0.47939999999999999</v>
          </cell>
          <cell r="H127">
            <v>0.4793</v>
          </cell>
          <cell r="I127">
            <v>0.47920000000000001</v>
          </cell>
          <cell r="J127">
            <v>0.47910000000000003</v>
          </cell>
          <cell r="K127">
            <v>0.47899999999999998</v>
          </cell>
        </row>
        <row r="128">
          <cell r="A128">
            <v>165</v>
          </cell>
          <cell r="B128">
            <v>0.47889999999999999</v>
          </cell>
          <cell r="C128">
            <v>0.4788</v>
          </cell>
          <cell r="D128">
            <v>0.47870000000000001</v>
          </cell>
          <cell r="E128">
            <v>0.47870000000000001</v>
          </cell>
          <cell r="F128">
            <v>0.47860000000000003</v>
          </cell>
          <cell r="G128">
            <v>0.47849999999999998</v>
          </cell>
          <cell r="H128">
            <v>0.47839999999999999</v>
          </cell>
          <cell r="I128">
            <v>0.4783</v>
          </cell>
          <cell r="J128">
            <v>0.47820000000000001</v>
          </cell>
          <cell r="K128">
            <v>0.47810000000000002</v>
          </cell>
        </row>
        <row r="129">
          <cell r="A129">
            <v>166</v>
          </cell>
          <cell r="B129">
            <v>0.47810000000000002</v>
          </cell>
          <cell r="C129">
            <v>0.47800999999999999</v>
          </cell>
          <cell r="D129">
            <v>0.47792000000000001</v>
          </cell>
          <cell r="E129">
            <v>0.47782999999999998</v>
          </cell>
          <cell r="F129">
            <v>0.47774</v>
          </cell>
          <cell r="G129">
            <v>0.47765000000000002</v>
          </cell>
          <cell r="H129">
            <v>0.47755999999999998</v>
          </cell>
          <cell r="I129">
            <v>0.47747000000000001</v>
          </cell>
          <cell r="J129">
            <v>0.47738000000000003</v>
          </cell>
          <cell r="K129">
            <v>0.47728999999999999</v>
          </cell>
        </row>
        <row r="130">
          <cell r="A130">
            <v>167</v>
          </cell>
          <cell r="B130">
            <v>0.47720000000000001</v>
          </cell>
          <cell r="C130">
            <v>0.47710999999999998</v>
          </cell>
          <cell r="D130">
            <v>0.47702</v>
          </cell>
          <cell r="E130">
            <v>0.47693000000000002</v>
          </cell>
          <cell r="F130">
            <v>0.47683999999999999</v>
          </cell>
          <cell r="G130">
            <v>0.47675000000000001</v>
          </cell>
          <cell r="H130">
            <v>0.47665999999999997</v>
          </cell>
          <cell r="I130">
            <v>0.47656999999999999</v>
          </cell>
          <cell r="J130">
            <v>0.47648000000000001</v>
          </cell>
          <cell r="K130">
            <v>0.47638999999999998</v>
          </cell>
        </row>
        <row r="131">
          <cell r="A131">
            <v>168</v>
          </cell>
          <cell r="B131">
            <v>0.4763</v>
          </cell>
          <cell r="C131">
            <v>0.47621000000000002</v>
          </cell>
          <cell r="D131">
            <v>0.47611999999999999</v>
          </cell>
          <cell r="E131">
            <v>0.47603000000000001</v>
          </cell>
          <cell r="F131">
            <v>0.47593999999999997</v>
          </cell>
          <cell r="G131">
            <v>0.47585</v>
          </cell>
          <cell r="H131">
            <v>0.47576000000000002</v>
          </cell>
          <cell r="I131">
            <v>0.47566999999999998</v>
          </cell>
          <cell r="J131">
            <v>0.47558</v>
          </cell>
          <cell r="K131">
            <v>0.47549000000000002</v>
          </cell>
        </row>
        <row r="132">
          <cell r="A132">
            <v>169</v>
          </cell>
          <cell r="B132">
            <v>0.47539999999999999</v>
          </cell>
          <cell r="C132">
            <v>0.47531000000000001</v>
          </cell>
          <cell r="D132">
            <v>0.47521999999999998</v>
          </cell>
          <cell r="E132">
            <v>0.47513</v>
          </cell>
          <cell r="F132">
            <v>0.47504000000000002</v>
          </cell>
          <cell r="G132">
            <v>0.47494999999999998</v>
          </cell>
          <cell r="H132">
            <v>0.47486</v>
          </cell>
          <cell r="I132">
            <v>0.47477000000000003</v>
          </cell>
          <cell r="J132">
            <v>0.47467999999999999</v>
          </cell>
          <cell r="K132">
            <v>0.47459000000000001</v>
          </cell>
        </row>
        <row r="133">
          <cell r="A133">
            <v>170</v>
          </cell>
          <cell r="B133">
            <v>0.47449999999999998</v>
          </cell>
          <cell r="C133">
            <v>0.47441</v>
          </cell>
          <cell r="D133">
            <v>0.47432000000000002</v>
          </cell>
          <cell r="E133">
            <v>0.47422999999999998</v>
          </cell>
          <cell r="F133">
            <v>0.47414000000000001</v>
          </cell>
          <cell r="G133">
            <v>0.47405000000000003</v>
          </cell>
          <cell r="H133">
            <v>0.47395999999999999</v>
          </cell>
          <cell r="I133">
            <v>0.47387000000000001</v>
          </cell>
          <cell r="J133">
            <v>0.47377999999999998</v>
          </cell>
          <cell r="K133">
            <v>0.47369</v>
          </cell>
        </row>
        <row r="134">
          <cell r="A134">
            <v>171</v>
          </cell>
          <cell r="B134">
            <v>0.47360000000000002</v>
          </cell>
          <cell r="C134">
            <v>0.47350999999999999</v>
          </cell>
          <cell r="D134">
            <v>0.47342000000000001</v>
          </cell>
          <cell r="E134">
            <v>0.47332999999999997</v>
          </cell>
          <cell r="F134">
            <v>0.47323999999999999</v>
          </cell>
          <cell r="G134">
            <v>0.47315000000000002</v>
          </cell>
          <cell r="H134">
            <v>0.47305999999999998</v>
          </cell>
          <cell r="I134">
            <v>0.47297</v>
          </cell>
          <cell r="J134">
            <v>0.47288000000000002</v>
          </cell>
          <cell r="K134">
            <v>0.47278999999999999</v>
          </cell>
        </row>
        <row r="135">
          <cell r="A135">
            <v>172</v>
          </cell>
          <cell r="B135">
            <v>0.47270000000000001</v>
          </cell>
          <cell r="C135">
            <v>0.47260999999999997</v>
          </cell>
          <cell r="D135">
            <v>0.47252</v>
          </cell>
          <cell r="E135">
            <v>0.47243000000000002</v>
          </cell>
          <cell r="F135">
            <v>0.47233999999999998</v>
          </cell>
          <cell r="G135">
            <v>0.47225</v>
          </cell>
          <cell r="H135">
            <v>0.47216000000000002</v>
          </cell>
          <cell r="I135">
            <v>0.47206999999999999</v>
          </cell>
          <cell r="J135">
            <v>0.47198000000000001</v>
          </cell>
          <cell r="K135">
            <v>0.47188999999999998</v>
          </cell>
        </row>
        <row r="136">
          <cell r="A136">
            <v>173</v>
          </cell>
          <cell r="B136">
            <v>0.4718</v>
          </cell>
          <cell r="C136">
            <v>0.47171000000000002</v>
          </cell>
          <cell r="D136">
            <v>0.47161999999999998</v>
          </cell>
          <cell r="E136">
            <v>0.47153</v>
          </cell>
          <cell r="F136">
            <v>0.47144000000000003</v>
          </cell>
          <cell r="G136">
            <v>0.47134999999999999</v>
          </cell>
          <cell r="H136">
            <v>0.47126000000000001</v>
          </cell>
          <cell r="I136">
            <v>0.47116999999999998</v>
          </cell>
          <cell r="J136">
            <v>0.47108</v>
          </cell>
          <cell r="K136">
            <v>0.47099000000000002</v>
          </cell>
        </row>
        <row r="137">
          <cell r="A137">
            <v>174</v>
          </cell>
          <cell r="B137">
            <v>0.47089999999999999</v>
          </cell>
          <cell r="C137">
            <v>0.47081000000000001</v>
          </cell>
          <cell r="D137">
            <v>0.47072000000000003</v>
          </cell>
          <cell r="E137">
            <v>0.47062999999999999</v>
          </cell>
          <cell r="F137">
            <v>0.47054000000000001</v>
          </cell>
          <cell r="G137">
            <v>0.47044999999999998</v>
          </cell>
          <cell r="H137">
            <v>0.47036</v>
          </cell>
          <cell r="I137">
            <v>0.47027000000000002</v>
          </cell>
          <cell r="J137">
            <v>0.47017999999999999</v>
          </cell>
          <cell r="K137">
            <v>0.47009000000000001</v>
          </cell>
        </row>
        <row r="138">
          <cell r="A138">
            <v>175</v>
          </cell>
          <cell r="B138">
            <v>0.47</v>
          </cell>
          <cell r="C138">
            <v>0.46990999999999999</v>
          </cell>
          <cell r="D138">
            <v>0.46982000000000002</v>
          </cell>
          <cell r="E138">
            <v>0.46972999999999998</v>
          </cell>
          <cell r="F138">
            <v>0.46964</v>
          </cell>
          <cell r="G138">
            <v>0.46955000000000002</v>
          </cell>
          <cell r="H138">
            <v>0.46945999999999999</v>
          </cell>
          <cell r="I138">
            <v>0.46937000000000001</v>
          </cell>
          <cell r="J138">
            <v>0.46927999999999997</v>
          </cell>
          <cell r="K138">
            <v>0.46919</v>
          </cell>
        </row>
        <row r="139">
          <cell r="A139">
            <v>176</v>
          </cell>
          <cell r="B139">
            <v>0.46910000000000002</v>
          </cell>
          <cell r="C139">
            <v>0.46900999999999998</v>
          </cell>
          <cell r="D139">
            <v>0.46892</v>
          </cell>
          <cell r="E139">
            <v>0.46883000000000002</v>
          </cell>
          <cell r="F139">
            <v>0.46873999999999999</v>
          </cell>
          <cell r="G139">
            <v>0.46865000000000001</v>
          </cell>
          <cell r="H139">
            <v>0.46855999999999998</v>
          </cell>
          <cell r="I139">
            <v>0.46847</v>
          </cell>
          <cell r="J139">
            <v>0.46838000000000002</v>
          </cell>
          <cell r="K139">
            <v>0.46828999999999998</v>
          </cell>
        </row>
        <row r="140">
          <cell r="A140">
            <v>177</v>
          </cell>
          <cell r="B140">
            <v>0.46820000000000001</v>
          </cell>
          <cell r="C140">
            <v>0.46811000000000003</v>
          </cell>
          <cell r="D140">
            <v>0.46801999999999999</v>
          </cell>
          <cell r="E140">
            <v>0.46793000000000001</v>
          </cell>
          <cell r="F140">
            <v>0.46783999999999998</v>
          </cell>
          <cell r="G140">
            <v>0.46775</v>
          </cell>
          <cell r="H140">
            <v>0.46766000000000002</v>
          </cell>
          <cell r="I140">
            <v>0.46756999999999999</v>
          </cell>
          <cell r="J140">
            <v>0.46748000000000001</v>
          </cell>
          <cell r="K140">
            <v>0.46739000000000003</v>
          </cell>
        </row>
        <row r="141">
          <cell r="A141">
            <v>178</v>
          </cell>
          <cell r="B141">
            <v>0.46729999999999999</v>
          </cell>
          <cell r="C141">
            <v>0.46721000000000001</v>
          </cell>
          <cell r="D141">
            <v>0.46711999999999998</v>
          </cell>
          <cell r="E141">
            <v>0.46703</v>
          </cell>
          <cell r="F141">
            <v>0.46694000000000002</v>
          </cell>
          <cell r="G141">
            <v>0.46684999999999999</v>
          </cell>
          <cell r="H141">
            <v>0.46676000000000001</v>
          </cell>
          <cell r="I141">
            <v>0.46666999999999997</v>
          </cell>
          <cell r="J141">
            <v>0.46657999999999999</v>
          </cell>
          <cell r="K141">
            <v>0.46649000000000002</v>
          </cell>
        </row>
        <row r="142">
          <cell r="A142">
            <v>179</v>
          </cell>
          <cell r="B142">
            <v>0.46639999999999998</v>
          </cell>
          <cell r="C142">
            <v>0.46631</v>
          </cell>
          <cell r="D142">
            <v>0.46622000000000002</v>
          </cell>
          <cell r="E142">
            <v>0.46612999999999999</v>
          </cell>
          <cell r="F142">
            <v>0.46604000000000001</v>
          </cell>
          <cell r="G142">
            <v>0.46594999999999998</v>
          </cell>
          <cell r="H142">
            <v>0.46586</v>
          </cell>
          <cell r="I142">
            <v>0.46577000000000002</v>
          </cell>
          <cell r="J142">
            <v>0.46567999999999998</v>
          </cell>
          <cell r="K142">
            <v>0.46559</v>
          </cell>
        </row>
        <row r="143">
          <cell r="A143">
            <v>180</v>
          </cell>
          <cell r="B143">
            <v>0.46550000000000002</v>
          </cell>
          <cell r="C143">
            <v>0.46540999999999999</v>
          </cell>
          <cell r="D143">
            <v>0.46532000000000001</v>
          </cell>
          <cell r="E143">
            <v>0.46522999999999998</v>
          </cell>
          <cell r="F143">
            <v>0.46514</v>
          </cell>
          <cell r="G143">
            <v>0.46505000000000002</v>
          </cell>
          <cell r="H143">
            <v>0.46495999999999998</v>
          </cell>
          <cell r="I143">
            <v>0.46487000000000001</v>
          </cell>
          <cell r="J143">
            <v>0.46478000000000003</v>
          </cell>
          <cell r="K143">
            <v>0.46468999999999999</v>
          </cell>
        </row>
        <row r="144">
          <cell r="A144">
            <v>181</v>
          </cell>
          <cell r="B144">
            <v>0.46460000000000001</v>
          </cell>
          <cell r="C144">
            <v>0.46450999999999998</v>
          </cell>
          <cell r="D144">
            <v>0.46442</v>
          </cell>
          <cell r="E144">
            <v>0.46433000000000002</v>
          </cell>
          <cell r="F144">
            <v>0.46423999999999999</v>
          </cell>
          <cell r="G144">
            <v>0.46415000000000001</v>
          </cell>
          <cell r="H144">
            <v>0.46405999999999997</v>
          </cell>
          <cell r="I144">
            <v>0.46396999999999999</v>
          </cell>
          <cell r="J144">
            <v>0.46388000000000001</v>
          </cell>
          <cell r="K144">
            <v>0.46378999999999998</v>
          </cell>
        </row>
        <row r="145">
          <cell r="A145">
            <v>182</v>
          </cell>
          <cell r="B145">
            <v>0.4637</v>
          </cell>
          <cell r="C145">
            <v>0.46361000000000002</v>
          </cell>
          <cell r="D145">
            <v>0.46351999999999999</v>
          </cell>
          <cell r="E145">
            <v>0.46343000000000001</v>
          </cell>
          <cell r="F145">
            <v>0.46333999999999997</v>
          </cell>
          <cell r="G145">
            <v>0.46325</v>
          </cell>
          <cell r="H145">
            <v>0.46316000000000002</v>
          </cell>
          <cell r="I145">
            <v>0.46306999999999998</v>
          </cell>
          <cell r="J145">
            <v>0.46298</v>
          </cell>
          <cell r="K145">
            <v>0.46289000000000002</v>
          </cell>
        </row>
        <row r="146">
          <cell r="A146">
            <v>183</v>
          </cell>
          <cell r="B146">
            <v>0.46279999999999999</v>
          </cell>
          <cell r="C146">
            <v>0.46271000000000001</v>
          </cell>
          <cell r="D146">
            <v>0.46261999999999998</v>
          </cell>
          <cell r="E146">
            <v>0.46253</v>
          </cell>
          <cell r="F146">
            <v>0.46244000000000002</v>
          </cell>
          <cell r="G146">
            <v>0.46234999999999998</v>
          </cell>
          <cell r="H146">
            <v>0.46226</v>
          </cell>
          <cell r="I146">
            <v>0.46217000000000003</v>
          </cell>
          <cell r="J146">
            <v>0.46207999999999999</v>
          </cell>
          <cell r="K146">
            <v>0.46199000000000001</v>
          </cell>
        </row>
        <row r="147">
          <cell r="A147">
            <v>184</v>
          </cell>
          <cell r="B147">
            <v>0.46189999999999998</v>
          </cell>
          <cell r="C147">
            <v>0.46181</v>
          </cell>
          <cell r="D147">
            <v>0.46172000000000002</v>
          </cell>
          <cell r="E147">
            <v>0.46162999999999998</v>
          </cell>
          <cell r="F147">
            <v>0.46154000000000001</v>
          </cell>
          <cell r="G147">
            <v>0.46145000000000003</v>
          </cell>
          <cell r="H147">
            <v>0.46135999999999999</v>
          </cell>
          <cell r="I147">
            <v>0.46127000000000001</v>
          </cell>
          <cell r="J147">
            <v>0.46117999999999998</v>
          </cell>
          <cell r="K147">
            <v>0.46109</v>
          </cell>
        </row>
        <row r="148">
          <cell r="A148">
            <v>185</v>
          </cell>
          <cell r="B148">
            <v>0.46100000000000002</v>
          </cell>
          <cell r="C148">
            <v>0.46090999999999999</v>
          </cell>
          <cell r="D148">
            <v>0.46082000000000001</v>
          </cell>
          <cell r="E148">
            <v>0.46072999999999997</v>
          </cell>
          <cell r="F148">
            <v>0.46063999999999999</v>
          </cell>
          <cell r="G148">
            <v>0.46055000000000001</v>
          </cell>
          <cell r="H148">
            <v>0.46045999999999998</v>
          </cell>
          <cell r="I148">
            <v>0.46037</v>
          </cell>
          <cell r="J148">
            <v>0.46028000000000002</v>
          </cell>
          <cell r="K148">
            <v>0.46018999999999999</v>
          </cell>
        </row>
        <row r="149">
          <cell r="A149">
            <v>186</v>
          </cell>
          <cell r="B149">
            <v>0.46010000000000001</v>
          </cell>
          <cell r="C149">
            <v>0.46000999999999997</v>
          </cell>
          <cell r="D149">
            <v>0.45992</v>
          </cell>
          <cell r="E149">
            <v>0.45983000000000002</v>
          </cell>
          <cell r="F149">
            <v>0.45973999999999998</v>
          </cell>
          <cell r="G149">
            <v>0.45965</v>
          </cell>
          <cell r="H149">
            <v>0.45956000000000002</v>
          </cell>
          <cell r="I149">
            <v>0.46947</v>
          </cell>
          <cell r="J149">
            <v>0.45938000000000001</v>
          </cell>
          <cell r="K149">
            <v>0.45928999999999998</v>
          </cell>
        </row>
        <row r="150">
          <cell r="A150">
            <v>187</v>
          </cell>
          <cell r="B150">
            <v>0.4592</v>
          </cell>
          <cell r="C150">
            <v>0.45911000000000002</v>
          </cell>
          <cell r="D150">
            <v>0.45901999999999998</v>
          </cell>
          <cell r="E150">
            <v>0.45893</v>
          </cell>
          <cell r="F150">
            <v>0.45884000000000003</v>
          </cell>
          <cell r="G150">
            <v>0.45874999999999999</v>
          </cell>
          <cell r="H150">
            <v>0.45866000000000001</v>
          </cell>
          <cell r="I150">
            <v>0.45856999999999998</v>
          </cell>
          <cell r="J150">
            <v>0.45848</v>
          </cell>
          <cell r="K150">
            <v>0.45839000000000002</v>
          </cell>
        </row>
        <row r="151">
          <cell r="A151">
            <v>188</v>
          </cell>
          <cell r="B151">
            <v>0.45829999999999999</v>
          </cell>
          <cell r="C151">
            <v>0.45821000000000001</v>
          </cell>
          <cell r="D151">
            <v>0.45812000000000003</v>
          </cell>
          <cell r="E151">
            <v>0.45802999999999999</v>
          </cell>
          <cell r="F151">
            <v>0.45794000000000001</v>
          </cell>
          <cell r="G151">
            <v>0.45784999999999998</v>
          </cell>
          <cell r="H151">
            <v>0.45776</v>
          </cell>
          <cell r="I151">
            <v>0.45767000000000002</v>
          </cell>
          <cell r="J151">
            <v>0.45757999999999999</v>
          </cell>
          <cell r="K151">
            <v>0.45749000000000001</v>
          </cell>
        </row>
        <row r="152">
          <cell r="A152">
            <v>189</v>
          </cell>
          <cell r="B152">
            <v>0.45739999999999997</v>
          </cell>
          <cell r="C152">
            <v>0.45730999999999999</v>
          </cell>
          <cell r="D152">
            <v>0.45722000000000002</v>
          </cell>
          <cell r="E152">
            <v>0.45712999999999998</v>
          </cell>
          <cell r="F152">
            <v>0.45704</v>
          </cell>
          <cell r="G152">
            <v>0.45695000000000002</v>
          </cell>
          <cell r="H152">
            <v>0.45685999999999999</v>
          </cell>
          <cell r="I152">
            <v>0.45677000000000001</v>
          </cell>
          <cell r="J152">
            <v>0.45667999999999997</v>
          </cell>
          <cell r="K152">
            <v>0.45659</v>
          </cell>
        </row>
        <row r="153">
          <cell r="A153">
            <v>190</v>
          </cell>
          <cell r="B153">
            <v>0.45650000000000002</v>
          </cell>
          <cell r="C153">
            <v>0.45640999999999998</v>
          </cell>
          <cell r="D153">
            <v>0.45632</v>
          </cell>
          <cell r="E153">
            <v>0.45623000000000002</v>
          </cell>
          <cell r="F153">
            <v>0.45613999999999999</v>
          </cell>
          <cell r="G153">
            <v>0.45605000000000001</v>
          </cell>
          <cell r="H153">
            <v>0.45595999999999998</v>
          </cell>
          <cell r="I153">
            <v>0.45587</v>
          </cell>
          <cell r="J153">
            <v>0.45578000000000002</v>
          </cell>
          <cell r="K153">
            <v>0.45568999999999998</v>
          </cell>
        </row>
        <row r="154">
          <cell r="A154">
            <v>191</v>
          </cell>
          <cell r="B154">
            <v>0.4556</v>
          </cell>
          <cell r="C154">
            <v>0.45551000000000003</v>
          </cell>
          <cell r="D154">
            <v>0.45533000000000001</v>
          </cell>
          <cell r="E154">
            <v>0.45523999999999998</v>
          </cell>
          <cell r="F154">
            <v>0.45515</v>
          </cell>
          <cell r="G154">
            <v>0.45506000000000002</v>
          </cell>
          <cell r="H154">
            <v>0.45496999999999999</v>
          </cell>
          <cell r="I154">
            <v>0.45488000000000001</v>
          </cell>
          <cell r="J154">
            <v>0.45488000000000001</v>
          </cell>
          <cell r="K154">
            <v>0.45479000000000003</v>
          </cell>
        </row>
        <row r="155">
          <cell r="A155">
            <v>192</v>
          </cell>
          <cell r="B155">
            <v>0.45469999999999999</v>
          </cell>
          <cell r="C155">
            <v>0.45461000000000001</v>
          </cell>
          <cell r="D155">
            <v>0.45451999999999998</v>
          </cell>
          <cell r="E155">
            <v>0.45443</v>
          </cell>
          <cell r="F155">
            <v>0.45434000000000002</v>
          </cell>
          <cell r="G155">
            <v>0.45424999999999999</v>
          </cell>
          <cell r="H155">
            <v>0.45416000000000001</v>
          </cell>
          <cell r="I155">
            <v>0.45406999999999997</v>
          </cell>
          <cell r="J155">
            <v>0.45397999999999999</v>
          </cell>
          <cell r="K155">
            <v>0.45389000000000002</v>
          </cell>
        </row>
        <row r="156">
          <cell r="A156">
            <v>193</v>
          </cell>
          <cell r="B156">
            <v>0.45379999999999998</v>
          </cell>
          <cell r="C156">
            <v>0.45371</v>
          </cell>
          <cell r="D156">
            <v>0.45362000000000002</v>
          </cell>
          <cell r="E156">
            <v>0.45352999999999999</v>
          </cell>
          <cell r="F156">
            <v>0.45344000000000001</v>
          </cell>
          <cell r="G156">
            <v>0.45334999999999998</v>
          </cell>
          <cell r="H156">
            <v>0.45326</v>
          </cell>
          <cell r="I156">
            <v>0.45317000000000002</v>
          </cell>
          <cell r="J156">
            <v>0.45307999999999998</v>
          </cell>
          <cell r="K156">
            <v>0.45299</v>
          </cell>
        </row>
        <row r="157">
          <cell r="A157">
            <v>194</v>
          </cell>
          <cell r="B157">
            <v>0.45290000000000002</v>
          </cell>
          <cell r="C157">
            <v>0.45280999999999999</v>
          </cell>
          <cell r="D157">
            <v>0.45272000000000001</v>
          </cell>
          <cell r="E157">
            <v>0.45262999999999998</v>
          </cell>
          <cell r="F157">
            <v>0.45254</v>
          </cell>
          <cell r="G157">
            <v>0.45245000000000002</v>
          </cell>
          <cell r="H157">
            <v>0.45235999999999998</v>
          </cell>
          <cell r="I157">
            <v>0.45227000000000001</v>
          </cell>
          <cell r="J157">
            <v>0.45218000000000003</v>
          </cell>
          <cell r="K157">
            <v>0.45208999999999999</v>
          </cell>
        </row>
        <row r="158">
          <cell r="A158">
            <v>195</v>
          </cell>
          <cell r="B158">
            <v>0.45200000000000001</v>
          </cell>
          <cell r="C158">
            <v>0.45190999999999998</v>
          </cell>
          <cell r="D158">
            <v>0.45182</v>
          </cell>
          <cell r="E158">
            <v>0.45173000000000002</v>
          </cell>
          <cell r="F158">
            <v>0.45163999999999999</v>
          </cell>
          <cell r="G158">
            <v>0.45155000000000001</v>
          </cell>
          <cell r="H158">
            <v>0.45145999999999997</v>
          </cell>
          <cell r="I158">
            <v>0.45136999999999999</v>
          </cell>
          <cell r="J158">
            <v>0.45128000000000001</v>
          </cell>
          <cell r="K158">
            <v>0.45118999999999998</v>
          </cell>
        </row>
        <row r="159">
          <cell r="A159">
            <v>196</v>
          </cell>
          <cell r="B159">
            <v>0.4511</v>
          </cell>
          <cell r="C159">
            <v>0.45101000000000002</v>
          </cell>
          <cell r="D159">
            <v>0.45091999999999999</v>
          </cell>
          <cell r="E159">
            <v>0.45083000000000001</v>
          </cell>
          <cell r="F159">
            <v>0.45073999999999997</v>
          </cell>
          <cell r="G159">
            <v>0.45965</v>
          </cell>
          <cell r="H159">
            <v>0.45056000000000002</v>
          </cell>
          <cell r="I159">
            <v>0.45046999999999998</v>
          </cell>
          <cell r="J159">
            <v>0.45038</v>
          </cell>
          <cell r="K159">
            <v>0.45029000000000002</v>
          </cell>
        </row>
        <row r="160">
          <cell r="A160">
            <v>197</v>
          </cell>
          <cell r="B160">
            <v>0.45019999999999999</v>
          </cell>
          <cell r="C160">
            <v>0.45011000000000001</v>
          </cell>
          <cell r="D160">
            <v>0.45001999999999998</v>
          </cell>
          <cell r="E160">
            <v>0.44993</v>
          </cell>
          <cell r="F160">
            <v>0.44984000000000002</v>
          </cell>
          <cell r="G160">
            <v>0.44974999999999998</v>
          </cell>
          <cell r="H160">
            <v>0.44966</v>
          </cell>
          <cell r="I160">
            <v>0.44957000000000003</v>
          </cell>
          <cell r="J160">
            <v>0.44947999999999999</v>
          </cell>
          <cell r="K160">
            <v>0.44939000000000001</v>
          </cell>
        </row>
        <row r="161">
          <cell r="A161">
            <v>198</v>
          </cell>
          <cell r="B161">
            <v>0.44929999999999998</v>
          </cell>
          <cell r="C161">
            <v>0.44921</v>
          </cell>
          <cell r="D161">
            <v>0.44912000000000002</v>
          </cell>
          <cell r="E161">
            <v>0.44902999999999998</v>
          </cell>
          <cell r="F161">
            <v>0.44894000000000001</v>
          </cell>
          <cell r="G161">
            <v>0.44885000000000003</v>
          </cell>
          <cell r="H161">
            <v>0.44875999999999999</v>
          </cell>
          <cell r="I161">
            <v>0.44867000000000001</v>
          </cell>
          <cell r="J161">
            <v>0.44857999999999998</v>
          </cell>
          <cell r="K161">
            <v>0.44849</v>
          </cell>
        </row>
        <row r="162">
          <cell r="A162">
            <v>199</v>
          </cell>
          <cell r="B162">
            <v>0.44750000000000001</v>
          </cell>
          <cell r="C162">
            <v>0.44740999999999997</v>
          </cell>
          <cell r="D162">
            <v>0.44732</v>
          </cell>
          <cell r="E162">
            <v>0.44723000000000002</v>
          </cell>
          <cell r="F162">
            <v>0.44713999999999998</v>
          </cell>
          <cell r="G162">
            <v>0.44705</v>
          </cell>
          <cell r="H162">
            <v>0.44696000000000002</v>
          </cell>
          <cell r="I162">
            <v>0.44686999999999999</v>
          </cell>
          <cell r="J162">
            <v>0.44678000000000001</v>
          </cell>
          <cell r="K162">
            <v>0.44668999999999998</v>
          </cell>
        </row>
        <row r="163">
          <cell r="A163">
            <v>200</v>
          </cell>
          <cell r="B163">
            <v>0.4466</v>
          </cell>
          <cell r="C163">
            <v>0.44651000000000002</v>
          </cell>
          <cell r="D163">
            <v>0.44641999999999998</v>
          </cell>
          <cell r="E163">
            <v>0.44633</v>
          </cell>
          <cell r="F163">
            <v>0.44624000000000003</v>
          </cell>
          <cell r="G163">
            <v>0.44614999999999999</v>
          </cell>
          <cell r="H163">
            <v>0.44606000000000001</v>
          </cell>
          <cell r="I163">
            <v>0.44596999999999998</v>
          </cell>
          <cell r="J163">
            <v>0.44588</v>
          </cell>
          <cell r="K163">
            <v>0.44579000000000002</v>
          </cell>
        </row>
        <row r="164">
          <cell r="A164">
            <v>201</v>
          </cell>
          <cell r="B164">
            <v>0.44569999999999999</v>
          </cell>
          <cell r="C164">
            <v>0.44561000000000001</v>
          </cell>
          <cell r="D164">
            <v>0.44552000000000003</v>
          </cell>
          <cell r="E164">
            <v>0.44542999999999999</v>
          </cell>
          <cell r="F164">
            <v>0.44534000000000001</v>
          </cell>
          <cell r="G164">
            <v>0.44524999999999998</v>
          </cell>
          <cell r="H164">
            <v>0.44516</v>
          </cell>
          <cell r="I164">
            <v>0.44507000000000002</v>
          </cell>
          <cell r="J164">
            <v>0.44497999999999999</v>
          </cell>
          <cell r="K164">
            <v>0.44489000000000001</v>
          </cell>
        </row>
        <row r="165">
          <cell r="A165">
            <v>202</v>
          </cell>
          <cell r="B165">
            <v>0.44479999999999997</v>
          </cell>
          <cell r="C165">
            <v>0.44470999999999999</v>
          </cell>
          <cell r="D165">
            <v>0.44462000000000002</v>
          </cell>
          <cell r="E165">
            <v>0.44452999999999998</v>
          </cell>
          <cell r="F165">
            <v>0.44444</v>
          </cell>
          <cell r="G165">
            <v>0.44435000000000002</v>
          </cell>
          <cell r="H165">
            <v>0.44425999999999999</v>
          </cell>
          <cell r="I165">
            <v>0.44417000000000001</v>
          </cell>
          <cell r="J165">
            <v>0.44407999999999997</v>
          </cell>
          <cell r="K165">
            <v>0.44399</v>
          </cell>
        </row>
        <row r="166">
          <cell r="A166">
            <v>203</v>
          </cell>
          <cell r="B166">
            <v>0.44390000000000002</v>
          </cell>
          <cell r="C166">
            <v>0.44380999999999998</v>
          </cell>
          <cell r="D166">
            <v>0.44372</v>
          </cell>
          <cell r="E166">
            <v>0.44363000000000002</v>
          </cell>
          <cell r="F166">
            <v>0.44353999999999999</v>
          </cell>
          <cell r="G166">
            <v>0.44345000000000001</v>
          </cell>
          <cell r="H166">
            <v>0.44335999999999998</v>
          </cell>
          <cell r="I166">
            <v>0.44327</v>
          </cell>
          <cell r="J166">
            <v>0.44318000000000002</v>
          </cell>
          <cell r="K166">
            <v>0.44308999999999998</v>
          </cell>
        </row>
        <row r="167">
          <cell r="A167">
            <v>204</v>
          </cell>
          <cell r="B167">
            <v>0.443</v>
          </cell>
          <cell r="C167">
            <v>0.44291000000000003</v>
          </cell>
          <cell r="D167">
            <v>0.44281999999999999</v>
          </cell>
          <cell r="E167">
            <v>0.44273000000000001</v>
          </cell>
          <cell r="F167">
            <v>0.44263999999999998</v>
          </cell>
          <cell r="G167">
            <v>0.44255</v>
          </cell>
          <cell r="H167">
            <v>0.44246000000000002</v>
          </cell>
          <cell r="I167">
            <v>0.44236999999999999</v>
          </cell>
          <cell r="J167">
            <v>0.44228000000000001</v>
          </cell>
          <cell r="K167">
            <v>0.44219000000000003</v>
          </cell>
        </row>
      </sheetData>
      <sheetData sheetId="2" refreshError="1">
        <row r="1">
          <cell r="B1" t="str">
            <v>Коэф-т</v>
          </cell>
        </row>
        <row r="2">
          <cell r="A2">
            <v>14</v>
          </cell>
          <cell r="B2">
            <v>1.23</v>
          </cell>
        </row>
        <row r="3">
          <cell r="A3">
            <v>15</v>
          </cell>
          <cell r="B3">
            <v>1.18</v>
          </cell>
        </row>
        <row r="4">
          <cell r="A4">
            <v>16</v>
          </cell>
          <cell r="B4">
            <v>1.1299999999999999</v>
          </cell>
        </row>
        <row r="5">
          <cell r="A5">
            <v>17</v>
          </cell>
          <cell r="B5">
            <v>1.08</v>
          </cell>
        </row>
        <row r="6">
          <cell r="A6">
            <v>18</v>
          </cell>
          <cell r="B6">
            <v>1.06</v>
          </cell>
        </row>
        <row r="7">
          <cell r="A7">
            <v>19</v>
          </cell>
          <cell r="B7">
            <v>1.04</v>
          </cell>
        </row>
        <row r="8">
          <cell r="A8">
            <v>20</v>
          </cell>
          <cell r="B8">
            <v>1.03</v>
          </cell>
        </row>
        <row r="9">
          <cell r="A9">
            <v>21</v>
          </cell>
          <cell r="B9">
            <v>1.02</v>
          </cell>
        </row>
        <row r="10">
          <cell r="A10">
            <v>22</v>
          </cell>
          <cell r="B10">
            <v>1.01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СОРЕВНОВАНИЙ"/>
      <sheetName val="ФМ (Жен)"/>
      <sheetName val="ФМ (возраст)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1.1938</v>
          </cell>
          <cell r="C3">
            <v>1.1915</v>
          </cell>
          <cell r="D3">
            <v>1.1892</v>
          </cell>
          <cell r="E3">
            <v>1.1869000000000001</v>
          </cell>
          <cell r="F3">
            <v>1.1846000000000001</v>
          </cell>
          <cell r="G3">
            <v>1.1822999999999999</v>
          </cell>
          <cell r="H3">
            <v>1.181</v>
          </cell>
          <cell r="I3">
            <v>1.1778</v>
          </cell>
          <cell r="J3">
            <v>1.1756</v>
          </cell>
          <cell r="K3">
            <v>1.1733</v>
          </cell>
        </row>
        <row r="4">
          <cell r="A4">
            <v>41</v>
          </cell>
          <cell r="B4">
            <v>1.1711</v>
          </cell>
          <cell r="C4">
            <v>1.1689000000000001</v>
          </cell>
          <cell r="D4">
            <v>1.1667000000000001</v>
          </cell>
          <cell r="E4">
            <v>1.1645000000000001</v>
          </cell>
          <cell r="F4">
            <v>1.1623000000000001</v>
          </cell>
          <cell r="G4">
            <v>1.1600999999999999</v>
          </cell>
          <cell r="H4">
            <v>1.1578999999999999</v>
          </cell>
          <cell r="I4">
            <v>1.1556999999999999</v>
          </cell>
          <cell r="J4">
            <v>1.1535</v>
          </cell>
          <cell r="K4">
            <v>1.1514</v>
          </cell>
        </row>
        <row r="5">
          <cell r="A5">
            <v>42</v>
          </cell>
          <cell r="B5">
            <v>1.1492</v>
          </cell>
          <cell r="C5">
            <v>1.1471</v>
          </cell>
          <cell r="D5">
            <v>1.145</v>
          </cell>
          <cell r="E5">
            <v>1.1428</v>
          </cell>
          <cell r="F5">
            <v>1.1407</v>
          </cell>
          <cell r="G5">
            <v>1.1386000000000001</v>
          </cell>
          <cell r="H5">
            <v>1.1365000000000001</v>
          </cell>
          <cell r="I5">
            <v>1.1344000000000001</v>
          </cell>
          <cell r="J5">
            <v>1.1323000000000001</v>
          </cell>
          <cell r="K5">
            <v>1.1303000000000001</v>
          </cell>
        </row>
        <row r="6">
          <cell r="A6">
            <v>43</v>
          </cell>
          <cell r="B6">
            <v>1.1282000000000001</v>
          </cell>
          <cell r="C6">
            <v>1.1261000000000001</v>
          </cell>
          <cell r="D6">
            <v>1.1241000000000001</v>
          </cell>
          <cell r="E6">
            <v>1.1220000000000001</v>
          </cell>
          <cell r="F6">
            <v>1.1200000000000001</v>
          </cell>
          <cell r="G6">
            <v>1.1180000000000001</v>
          </cell>
          <cell r="H6">
            <v>1.1158999999999999</v>
          </cell>
          <cell r="I6">
            <v>1.1138999999999999</v>
          </cell>
          <cell r="J6">
            <v>1.1119000000000001</v>
          </cell>
          <cell r="K6">
            <v>1.1099000000000001</v>
          </cell>
        </row>
        <row r="7">
          <cell r="A7">
            <v>44</v>
          </cell>
          <cell r="B7">
            <v>1.1079000000000001</v>
          </cell>
          <cell r="C7">
            <v>1.1059000000000001</v>
          </cell>
          <cell r="D7">
            <v>1.1039000000000001</v>
          </cell>
          <cell r="E7">
            <v>1.1020000000000001</v>
          </cell>
          <cell r="F7">
            <v>1.1000000000000001</v>
          </cell>
          <cell r="G7">
            <v>1.0980000000000001</v>
          </cell>
          <cell r="H7">
            <v>1.0961000000000001</v>
          </cell>
          <cell r="I7">
            <v>1.0941000000000001</v>
          </cell>
          <cell r="J7">
            <v>1.0922000000000001</v>
          </cell>
          <cell r="K7">
            <v>1.0903</v>
          </cell>
        </row>
        <row r="8">
          <cell r="A8">
            <v>45</v>
          </cell>
          <cell r="B8">
            <v>1.0883</v>
          </cell>
          <cell r="C8">
            <v>1.0864</v>
          </cell>
          <cell r="D8">
            <v>1.0845</v>
          </cell>
          <cell r="E8">
            <v>1.0826</v>
          </cell>
          <cell r="F8">
            <v>1.0807</v>
          </cell>
          <cell r="G8">
            <v>1.0788</v>
          </cell>
          <cell r="H8">
            <v>1.0769</v>
          </cell>
          <cell r="I8">
            <v>1.075</v>
          </cell>
          <cell r="J8">
            <v>1.0731999999999999</v>
          </cell>
          <cell r="K8">
            <v>1.8713</v>
          </cell>
        </row>
        <row r="9">
          <cell r="A9">
            <v>46</v>
          </cell>
          <cell r="B9">
            <v>1.0693999999999999</v>
          </cell>
          <cell r="C9">
            <v>1.0676000000000001</v>
          </cell>
          <cell r="D9">
            <v>1.0657000000000001</v>
          </cell>
          <cell r="E9">
            <v>1.0639000000000001</v>
          </cell>
          <cell r="F9">
            <v>1.0621</v>
          </cell>
          <cell r="G9">
            <v>1.0602</v>
          </cell>
          <cell r="H9">
            <v>1.0584</v>
          </cell>
          <cell r="I9">
            <v>1.0566</v>
          </cell>
          <cell r="J9">
            <v>1.0548</v>
          </cell>
          <cell r="K9">
            <v>1.0529999999999999</v>
          </cell>
        </row>
        <row r="10">
          <cell r="A10">
            <v>47</v>
          </cell>
          <cell r="B10">
            <v>1.0511999999999999</v>
          </cell>
          <cell r="C10">
            <v>1.0494000000000001</v>
          </cell>
          <cell r="D10">
            <v>1.0476000000000001</v>
          </cell>
          <cell r="E10">
            <v>1.0458000000000001</v>
          </cell>
          <cell r="F10">
            <v>1.0441</v>
          </cell>
          <cell r="G10">
            <v>1.0423</v>
          </cell>
          <cell r="H10">
            <v>1.0405</v>
          </cell>
          <cell r="I10">
            <v>1.0387999999999999</v>
          </cell>
          <cell r="J10">
            <v>1.0369999999999999</v>
          </cell>
          <cell r="K10">
            <v>1.0353000000000001</v>
          </cell>
        </row>
        <row r="11">
          <cell r="A11">
            <v>48</v>
          </cell>
          <cell r="B11">
            <v>1.0336000000000001</v>
          </cell>
          <cell r="C11">
            <v>1.0318000000000001</v>
          </cell>
          <cell r="D11">
            <v>1.0301</v>
          </cell>
          <cell r="E11">
            <v>1.0284</v>
          </cell>
          <cell r="F11">
            <v>1.0266999999999999</v>
          </cell>
          <cell r="G11">
            <v>1.0249999999999999</v>
          </cell>
          <cell r="H11">
            <v>1.0233000000000001</v>
          </cell>
          <cell r="I11">
            <v>1.0216000000000001</v>
          </cell>
          <cell r="J11">
            <v>1.0199</v>
          </cell>
          <cell r="K11">
            <v>1.0182</v>
          </cell>
        </row>
        <row r="12">
          <cell r="A12">
            <v>49</v>
          </cell>
          <cell r="B12">
            <v>1.0165</v>
          </cell>
          <cell r="C12">
            <v>1.0147999999999999</v>
          </cell>
          <cell r="D12">
            <v>1.0132000000000001</v>
          </cell>
          <cell r="E12">
            <v>1.0115000000000001</v>
          </cell>
          <cell r="F12">
            <v>1.0098</v>
          </cell>
          <cell r="G12">
            <v>1.0082</v>
          </cell>
          <cell r="H12">
            <v>1.0065</v>
          </cell>
          <cell r="I12">
            <v>1.0048999999999999</v>
          </cell>
          <cell r="J12">
            <v>1.0033000000000001</v>
          </cell>
          <cell r="K12">
            <v>1.0016</v>
          </cell>
        </row>
        <row r="13">
          <cell r="A13">
            <v>50</v>
          </cell>
          <cell r="B13">
            <v>1</v>
          </cell>
          <cell r="C13">
            <v>0.99839999999999995</v>
          </cell>
          <cell r="D13">
            <v>0.99680000000000002</v>
          </cell>
          <cell r="E13">
            <v>0.99519999999999997</v>
          </cell>
          <cell r="F13">
            <v>0.99350000000000005</v>
          </cell>
          <cell r="G13">
            <v>0.9919</v>
          </cell>
          <cell r="H13">
            <v>0.99039999999999995</v>
          </cell>
          <cell r="I13">
            <v>0.98880000000000001</v>
          </cell>
          <cell r="J13">
            <v>0.98719999999999997</v>
          </cell>
          <cell r="K13">
            <v>0.98560000000000003</v>
          </cell>
        </row>
        <row r="14">
          <cell r="A14">
            <v>51</v>
          </cell>
          <cell r="B14">
            <v>0.98399999999999999</v>
          </cell>
          <cell r="C14">
            <v>0.98250000000000004</v>
          </cell>
          <cell r="D14">
            <v>0.98089999999999999</v>
          </cell>
          <cell r="E14">
            <v>0.97929999999999995</v>
          </cell>
          <cell r="F14">
            <v>0.9778</v>
          </cell>
          <cell r="G14">
            <v>0.97619999999999996</v>
          </cell>
          <cell r="H14">
            <v>0.97470000000000001</v>
          </cell>
          <cell r="I14">
            <v>0.97309999999999997</v>
          </cell>
          <cell r="J14">
            <v>0.97160000000000002</v>
          </cell>
          <cell r="K14">
            <v>0.97009999999999996</v>
          </cell>
        </row>
        <row r="15">
          <cell r="A15">
            <v>52</v>
          </cell>
          <cell r="B15">
            <v>0.96860000000000002</v>
          </cell>
          <cell r="C15">
            <v>0.96699999999999997</v>
          </cell>
          <cell r="D15">
            <v>0.96550000000000002</v>
          </cell>
          <cell r="E15">
            <v>0.96399999999999997</v>
          </cell>
          <cell r="F15">
            <v>0.96250000000000002</v>
          </cell>
          <cell r="G15">
            <v>0.96099999999999997</v>
          </cell>
          <cell r="H15">
            <v>0.95950000000000002</v>
          </cell>
          <cell r="I15">
            <v>0.95799999999999996</v>
          </cell>
          <cell r="J15">
            <v>0.95650000000000002</v>
          </cell>
          <cell r="K15">
            <v>0.95499999999999996</v>
          </cell>
        </row>
        <row r="16">
          <cell r="A16">
            <v>53</v>
          </cell>
          <cell r="B16">
            <v>0.9536</v>
          </cell>
          <cell r="C16">
            <v>0.95209999999999995</v>
          </cell>
          <cell r="D16">
            <v>0.9506</v>
          </cell>
          <cell r="E16">
            <v>0.94920000000000004</v>
          </cell>
          <cell r="F16">
            <v>0.94769999999999999</v>
          </cell>
          <cell r="G16">
            <v>0.94620000000000004</v>
          </cell>
          <cell r="H16">
            <v>0.94479999999999997</v>
          </cell>
          <cell r="I16">
            <v>0.94330000000000003</v>
          </cell>
          <cell r="J16">
            <v>0.94189999999999996</v>
          </cell>
          <cell r="K16">
            <v>0.9405</v>
          </cell>
        </row>
        <row r="17">
          <cell r="A17">
            <v>54</v>
          </cell>
          <cell r="B17">
            <v>0.93899999999999995</v>
          </cell>
          <cell r="C17">
            <v>0.93759999999999999</v>
          </cell>
          <cell r="D17">
            <v>0.93620000000000003</v>
          </cell>
          <cell r="E17">
            <v>0.93479999999999996</v>
          </cell>
          <cell r="F17">
            <v>0.93330000000000002</v>
          </cell>
          <cell r="G17">
            <v>0.93189999999999995</v>
          </cell>
          <cell r="H17">
            <v>0.93049999999999999</v>
          </cell>
          <cell r="I17">
            <v>0.92910000000000004</v>
          </cell>
          <cell r="J17">
            <v>0.92769999999999997</v>
          </cell>
          <cell r="K17">
            <v>0.92630000000000001</v>
          </cell>
        </row>
        <row r="18">
          <cell r="A18">
            <v>55</v>
          </cell>
          <cell r="B18">
            <v>0.92490000000000006</v>
          </cell>
          <cell r="C18">
            <v>0.92349999999999999</v>
          </cell>
          <cell r="D18">
            <v>0.92220000000000002</v>
          </cell>
          <cell r="E18">
            <v>0.92079999999999995</v>
          </cell>
          <cell r="F18">
            <v>0.9194</v>
          </cell>
          <cell r="G18">
            <v>0.91800000000000004</v>
          </cell>
          <cell r="H18">
            <v>0.91669999999999996</v>
          </cell>
          <cell r="I18">
            <v>0.9153</v>
          </cell>
          <cell r="J18">
            <v>0.91400000000000003</v>
          </cell>
          <cell r="K18">
            <v>0.91259999999999997</v>
          </cell>
        </row>
        <row r="19">
          <cell r="A19">
            <v>56</v>
          </cell>
          <cell r="B19">
            <v>0.91220000000000001</v>
          </cell>
          <cell r="C19">
            <v>0.90990000000000004</v>
          </cell>
          <cell r="D19">
            <v>0.90859999999999996</v>
          </cell>
          <cell r="E19">
            <v>0.90720000000000001</v>
          </cell>
          <cell r="F19">
            <v>0.90590000000000004</v>
          </cell>
          <cell r="G19">
            <v>0.90459999999999996</v>
          </cell>
          <cell r="H19">
            <v>0.9032</v>
          </cell>
          <cell r="I19">
            <v>0.90190000000000003</v>
          </cell>
          <cell r="J19">
            <v>0.90059999999999996</v>
          </cell>
          <cell r="K19">
            <v>0.89929999999999999</v>
          </cell>
        </row>
        <row r="20">
          <cell r="A20">
            <v>57</v>
          </cell>
          <cell r="B20">
            <v>0.89800000000000002</v>
          </cell>
          <cell r="C20">
            <v>0.89670000000000005</v>
          </cell>
          <cell r="D20">
            <v>0.89539999999999997</v>
          </cell>
          <cell r="E20">
            <v>0.89410000000000001</v>
          </cell>
          <cell r="F20">
            <v>0.89280000000000004</v>
          </cell>
          <cell r="G20">
            <v>0.89149999999999996</v>
          </cell>
          <cell r="H20">
            <v>0.89019999999999999</v>
          </cell>
          <cell r="I20">
            <v>0.88890000000000002</v>
          </cell>
          <cell r="J20">
            <v>0.88759999999999994</v>
          </cell>
          <cell r="K20">
            <v>0.88629999999999998</v>
          </cell>
        </row>
        <row r="21">
          <cell r="A21">
            <v>58</v>
          </cell>
          <cell r="B21">
            <v>0.8851</v>
          </cell>
          <cell r="C21">
            <v>0.88380000000000003</v>
          </cell>
          <cell r="D21">
            <v>0.88249999999999995</v>
          </cell>
          <cell r="E21">
            <v>0.88139999999999996</v>
          </cell>
          <cell r="F21">
            <v>0.88</v>
          </cell>
          <cell r="G21">
            <v>0.87880000000000003</v>
          </cell>
          <cell r="H21">
            <v>0.87749999999999995</v>
          </cell>
          <cell r="I21">
            <v>0.87629999999999997</v>
          </cell>
          <cell r="J21">
            <v>0.875</v>
          </cell>
          <cell r="K21">
            <v>0.87380000000000002</v>
          </cell>
        </row>
        <row r="22">
          <cell r="A22">
            <v>59</v>
          </cell>
          <cell r="B22">
            <v>0.87250000000000005</v>
          </cell>
          <cell r="C22">
            <v>0.87129999999999996</v>
          </cell>
          <cell r="D22">
            <v>0.87009999999999998</v>
          </cell>
          <cell r="E22">
            <v>0.86880000000000002</v>
          </cell>
          <cell r="F22">
            <v>0.86760000000000004</v>
          </cell>
          <cell r="G22">
            <v>0.86639999999999995</v>
          </cell>
          <cell r="H22">
            <v>0.86529999999999996</v>
          </cell>
          <cell r="I22">
            <v>0.86399999999999999</v>
          </cell>
          <cell r="J22">
            <v>0.86280000000000001</v>
          </cell>
          <cell r="K22">
            <v>0.86150000000000004</v>
          </cell>
        </row>
        <row r="23">
          <cell r="A23">
            <v>60</v>
          </cell>
          <cell r="B23">
            <v>0.86029999999999995</v>
          </cell>
          <cell r="C23">
            <v>0.85909999999999997</v>
          </cell>
          <cell r="D23">
            <v>0.8579</v>
          </cell>
          <cell r="E23">
            <v>0.85680000000000001</v>
          </cell>
          <cell r="F23">
            <v>0.85560000000000003</v>
          </cell>
          <cell r="G23">
            <v>0.85440000000000005</v>
          </cell>
          <cell r="H23">
            <v>0.85319999999999996</v>
          </cell>
          <cell r="I23">
            <v>0.85199999999999998</v>
          </cell>
          <cell r="J23">
            <v>0.8508</v>
          </cell>
          <cell r="K23">
            <v>0.84970000000000001</v>
          </cell>
        </row>
        <row r="24">
          <cell r="A24">
            <v>61</v>
          </cell>
          <cell r="B24">
            <v>0.84850000000000003</v>
          </cell>
          <cell r="C24">
            <v>0.84730000000000005</v>
          </cell>
          <cell r="D24">
            <v>0.84619999999999995</v>
          </cell>
          <cell r="E24">
            <v>0.84499999999999997</v>
          </cell>
          <cell r="F24">
            <v>0.84379999999999999</v>
          </cell>
          <cell r="G24">
            <v>0.8427</v>
          </cell>
          <cell r="H24">
            <v>0.84150000000000003</v>
          </cell>
          <cell r="I24">
            <v>0.84040000000000004</v>
          </cell>
          <cell r="J24">
            <v>0.83919999999999995</v>
          </cell>
          <cell r="K24">
            <v>0.83809999999999996</v>
          </cell>
        </row>
        <row r="25">
          <cell r="A25">
            <v>62</v>
          </cell>
          <cell r="B25">
            <v>0.83699999999999997</v>
          </cell>
          <cell r="C25">
            <v>0.83579999999999999</v>
          </cell>
          <cell r="D25">
            <v>0.8347</v>
          </cell>
          <cell r="E25">
            <v>0.83360000000000001</v>
          </cell>
          <cell r="F25">
            <v>0.83240000000000003</v>
          </cell>
          <cell r="G25">
            <v>0.83130000000000004</v>
          </cell>
          <cell r="H25">
            <v>0.83020000000000005</v>
          </cell>
          <cell r="I25">
            <v>0.82909999999999995</v>
          </cell>
          <cell r="J25">
            <v>0.82799999999999996</v>
          </cell>
          <cell r="K25">
            <v>0.82689999999999997</v>
          </cell>
        </row>
        <row r="26">
          <cell r="A26">
            <v>63</v>
          </cell>
          <cell r="B26">
            <v>0.82569999999999999</v>
          </cell>
          <cell r="C26">
            <v>0.8246</v>
          </cell>
          <cell r="D26">
            <v>0.82350000000000001</v>
          </cell>
          <cell r="E26">
            <v>0.82240000000000002</v>
          </cell>
          <cell r="F26">
            <v>0.82130000000000003</v>
          </cell>
          <cell r="G26">
            <v>0.82020000000000004</v>
          </cell>
          <cell r="H26">
            <v>0.81920000000000004</v>
          </cell>
          <cell r="I26">
            <v>0.81810000000000005</v>
          </cell>
          <cell r="J26">
            <v>0.81699999999999995</v>
          </cell>
          <cell r="K26">
            <v>0.81589999999999996</v>
          </cell>
        </row>
        <row r="27">
          <cell r="A27">
            <v>64</v>
          </cell>
          <cell r="B27">
            <v>0.81479999999999997</v>
          </cell>
          <cell r="C27">
            <v>0.81369999999999998</v>
          </cell>
          <cell r="D27">
            <v>0.81269999999999998</v>
          </cell>
          <cell r="E27">
            <v>0.81159999999999999</v>
          </cell>
          <cell r="F27">
            <v>0.8105</v>
          </cell>
          <cell r="G27">
            <v>0.8095</v>
          </cell>
          <cell r="H27">
            <v>0.80840000000000001</v>
          </cell>
          <cell r="I27">
            <v>0.80730000000000002</v>
          </cell>
          <cell r="J27">
            <v>0.80630000000000002</v>
          </cell>
          <cell r="K27">
            <v>0.80520000000000003</v>
          </cell>
        </row>
        <row r="28">
          <cell r="A28">
            <v>65</v>
          </cell>
          <cell r="B28">
            <v>0.80420000000000003</v>
          </cell>
          <cell r="C28">
            <v>0.80310000000000004</v>
          </cell>
          <cell r="D28">
            <v>0.80210000000000004</v>
          </cell>
          <cell r="E28">
            <v>0.80100000000000005</v>
          </cell>
          <cell r="F28">
            <v>0.8</v>
          </cell>
          <cell r="G28">
            <v>0.79900000000000004</v>
          </cell>
          <cell r="H28">
            <v>0.79790000000000005</v>
          </cell>
          <cell r="I28">
            <v>0.79690000000000005</v>
          </cell>
          <cell r="J28">
            <v>0.79590000000000005</v>
          </cell>
          <cell r="K28">
            <v>0.79479999999999995</v>
          </cell>
        </row>
        <row r="29">
          <cell r="A29">
            <v>66</v>
          </cell>
          <cell r="B29">
            <v>0.79379999999999995</v>
          </cell>
          <cell r="C29">
            <v>0.79279999999999995</v>
          </cell>
          <cell r="D29">
            <v>0.79179999999999995</v>
          </cell>
          <cell r="E29">
            <v>0.79079999999999995</v>
          </cell>
          <cell r="F29">
            <v>0.78979999999999995</v>
          </cell>
          <cell r="G29">
            <v>0.78869999999999996</v>
          </cell>
          <cell r="H29">
            <v>0.78769999999999996</v>
          </cell>
          <cell r="I29">
            <v>0.78669999999999995</v>
          </cell>
          <cell r="J29">
            <v>0.78569999999999995</v>
          </cell>
          <cell r="K29">
            <v>0.78469999999999995</v>
          </cell>
        </row>
        <row r="30">
          <cell r="A30">
            <v>67</v>
          </cell>
          <cell r="B30">
            <v>0.78369999999999995</v>
          </cell>
          <cell r="C30">
            <v>0.78269999999999995</v>
          </cell>
          <cell r="D30">
            <v>0.78169999999999995</v>
          </cell>
          <cell r="E30">
            <v>0.78069999999999995</v>
          </cell>
          <cell r="F30">
            <v>0.77980000000000005</v>
          </cell>
          <cell r="G30">
            <v>0.77769999999999995</v>
          </cell>
          <cell r="H30">
            <v>0.77690000000000003</v>
          </cell>
          <cell r="I30">
            <v>0.77610000000000001</v>
          </cell>
          <cell r="J30">
            <v>0.77529999999999999</v>
          </cell>
          <cell r="K30">
            <v>0.77449999999999997</v>
          </cell>
        </row>
        <row r="31">
          <cell r="A31">
            <v>68</v>
          </cell>
          <cell r="B31">
            <v>0.77370000000000005</v>
          </cell>
          <cell r="C31">
            <v>0.77290000000000003</v>
          </cell>
          <cell r="D31">
            <v>0.77210000000000001</v>
          </cell>
          <cell r="E31">
            <v>0.77129999999999999</v>
          </cell>
          <cell r="F31">
            <v>0.77049999999999996</v>
          </cell>
          <cell r="G31">
            <v>0.76970000000000005</v>
          </cell>
          <cell r="H31">
            <v>0.76890000000000003</v>
          </cell>
          <cell r="I31">
            <v>0.76819999999999999</v>
          </cell>
          <cell r="J31">
            <v>0.76739999999999997</v>
          </cell>
          <cell r="K31">
            <v>0.76659999999999995</v>
          </cell>
        </row>
        <row r="32">
          <cell r="A32">
            <v>69</v>
          </cell>
          <cell r="B32">
            <v>0.76580000000000004</v>
          </cell>
          <cell r="C32">
            <v>0.76500000000000001</v>
          </cell>
          <cell r="D32">
            <v>0.76419999999999999</v>
          </cell>
          <cell r="E32">
            <v>0.76349999999999996</v>
          </cell>
          <cell r="F32">
            <v>0.76270000000000004</v>
          </cell>
          <cell r="G32">
            <v>0.76190000000000002</v>
          </cell>
          <cell r="H32">
            <v>0.7611</v>
          </cell>
          <cell r="I32">
            <v>0.76039999999999996</v>
          </cell>
          <cell r="J32">
            <v>0.75960000000000005</v>
          </cell>
          <cell r="K32">
            <v>0.75880000000000003</v>
          </cell>
        </row>
        <row r="33">
          <cell r="A33">
            <v>70</v>
          </cell>
          <cell r="B33">
            <v>0.7581</v>
          </cell>
          <cell r="C33">
            <v>0.75729999999999997</v>
          </cell>
          <cell r="D33">
            <v>0.75649999999999995</v>
          </cell>
          <cell r="E33">
            <v>0.75580000000000003</v>
          </cell>
          <cell r="F33">
            <v>0.755</v>
          </cell>
          <cell r="G33">
            <v>0.75429999999999997</v>
          </cell>
          <cell r="H33">
            <v>0.75349999999999995</v>
          </cell>
          <cell r="I33">
            <v>0.75270000000000004</v>
          </cell>
          <cell r="J33">
            <v>0.752</v>
          </cell>
          <cell r="K33">
            <v>0.75119999999999998</v>
          </cell>
        </row>
        <row r="34">
          <cell r="A34">
            <v>71</v>
          </cell>
          <cell r="B34">
            <v>0.75049999999999994</v>
          </cell>
          <cell r="C34">
            <v>0.74970000000000003</v>
          </cell>
          <cell r="D34">
            <v>0.749</v>
          </cell>
          <cell r="E34">
            <v>0.74819999999999998</v>
          </cell>
          <cell r="F34">
            <v>0.74750000000000005</v>
          </cell>
          <cell r="G34">
            <v>0.74680000000000002</v>
          </cell>
          <cell r="H34">
            <v>0.746</v>
          </cell>
          <cell r="I34">
            <v>0.74529999999999996</v>
          </cell>
          <cell r="J34">
            <v>0.74450000000000005</v>
          </cell>
          <cell r="K34">
            <v>0.74380000000000002</v>
          </cell>
        </row>
        <row r="35">
          <cell r="A35">
            <v>72</v>
          </cell>
          <cell r="B35">
            <v>0.74309999999999998</v>
          </cell>
          <cell r="C35">
            <v>0.74229999999999996</v>
          </cell>
          <cell r="D35">
            <v>0.74160000000000004</v>
          </cell>
          <cell r="E35">
            <v>0.7409</v>
          </cell>
          <cell r="F35">
            <v>0.74009999999999998</v>
          </cell>
          <cell r="G35">
            <v>0.73939999999999995</v>
          </cell>
          <cell r="H35">
            <v>0.73870000000000002</v>
          </cell>
          <cell r="I35">
            <v>0.7379</v>
          </cell>
          <cell r="J35">
            <v>0.73719999999999997</v>
          </cell>
          <cell r="K35">
            <v>0.73650000000000004</v>
          </cell>
        </row>
        <row r="36">
          <cell r="A36">
            <v>73</v>
          </cell>
          <cell r="B36">
            <v>0.73580000000000001</v>
          </cell>
          <cell r="C36">
            <v>0.73509999999999998</v>
          </cell>
          <cell r="D36">
            <v>0.73429999999999995</v>
          </cell>
          <cell r="E36">
            <v>0.73360000000000003</v>
          </cell>
          <cell r="F36">
            <v>0.7329</v>
          </cell>
          <cell r="G36">
            <v>0.73219999999999996</v>
          </cell>
          <cell r="H36">
            <v>0.73150000000000004</v>
          </cell>
          <cell r="I36">
            <v>0.73080000000000001</v>
          </cell>
          <cell r="J36">
            <v>0.73009999999999997</v>
          </cell>
          <cell r="K36">
            <v>0.72929999999999995</v>
          </cell>
        </row>
        <row r="37">
          <cell r="A37">
            <v>74</v>
          </cell>
          <cell r="B37">
            <v>0.72860000000000003</v>
          </cell>
          <cell r="C37">
            <v>0.72789999999999999</v>
          </cell>
          <cell r="D37">
            <v>0.72719999999999996</v>
          </cell>
          <cell r="E37">
            <v>0.72650000000000003</v>
          </cell>
          <cell r="F37">
            <v>0.7258</v>
          </cell>
          <cell r="G37">
            <v>0.72509999999999997</v>
          </cell>
          <cell r="H37">
            <v>0.72440000000000004</v>
          </cell>
          <cell r="I37">
            <v>0.72370000000000001</v>
          </cell>
          <cell r="J37">
            <v>0.72299999999999998</v>
          </cell>
          <cell r="K37">
            <v>0.72230000000000005</v>
          </cell>
        </row>
        <row r="38">
          <cell r="A38">
            <v>75</v>
          </cell>
          <cell r="B38">
            <v>0.72160000000000002</v>
          </cell>
          <cell r="C38">
            <v>0.72089999999999999</v>
          </cell>
          <cell r="D38">
            <v>0.72019999999999995</v>
          </cell>
          <cell r="E38">
            <v>0.71960000000000002</v>
          </cell>
          <cell r="F38">
            <v>0.71889999999999998</v>
          </cell>
          <cell r="G38">
            <v>0.71819999999999995</v>
          </cell>
          <cell r="H38">
            <v>0.71750000000000003</v>
          </cell>
          <cell r="I38">
            <v>0.71679999999999999</v>
          </cell>
          <cell r="J38">
            <v>0.71609999999999996</v>
          </cell>
          <cell r="K38">
            <v>0.71540000000000004</v>
          </cell>
        </row>
        <row r="39">
          <cell r="A39">
            <v>76</v>
          </cell>
          <cell r="B39">
            <v>0.71479999999999999</v>
          </cell>
          <cell r="C39">
            <v>0.71409999999999996</v>
          </cell>
          <cell r="D39">
            <v>0.71340000000000003</v>
          </cell>
          <cell r="E39">
            <v>0.7127</v>
          </cell>
          <cell r="F39">
            <v>0.71199999999999997</v>
          </cell>
          <cell r="G39">
            <v>0.71140000000000003</v>
          </cell>
          <cell r="H39">
            <v>0.7107</v>
          </cell>
          <cell r="I39">
            <v>0.71</v>
          </cell>
          <cell r="J39">
            <v>0.70940000000000003</v>
          </cell>
          <cell r="K39">
            <v>0.7087</v>
          </cell>
        </row>
        <row r="40">
          <cell r="A40">
            <v>77</v>
          </cell>
          <cell r="B40">
            <v>0.70799999999999996</v>
          </cell>
          <cell r="C40">
            <v>0.70740000000000003</v>
          </cell>
          <cell r="D40">
            <v>0.70669999999999999</v>
          </cell>
          <cell r="E40">
            <v>0.70599999999999996</v>
          </cell>
          <cell r="F40">
            <v>0.71540000000000004</v>
          </cell>
          <cell r="G40">
            <v>0.70469999999999999</v>
          </cell>
          <cell r="H40">
            <v>0.70399999999999996</v>
          </cell>
          <cell r="I40">
            <v>0.70340000000000003</v>
          </cell>
          <cell r="J40">
            <v>0.70269999999999999</v>
          </cell>
          <cell r="K40">
            <v>0.70209999999999995</v>
          </cell>
        </row>
        <row r="41">
          <cell r="A41">
            <v>78</v>
          </cell>
          <cell r="B41">
            <v>0.70140000000000002</v>
          </cell>
          <cell r="C41">
            <v>0.70069999999999999</v>
          </cell>
          <cell r="D41">
            <v>0.70009999999999994</v>
          </cell>
          <cell r="E41">
            <v>0.69940000000000002</v>
          </cell>
          <cell r="F41">
            <v>0.69879999999999998</v>
          </cell>
          <cell r="G41">
            <v>0.69810000000000005</v>
          </cell>
          <cell r="H41">
            <v>0.69750000000000001</v>
          </cell>
          <cell r="I41">
            <v>0.69679999999999997</v>
          </cell>
          <cell r="J41">
            <v>0.69620000000000004</v>
          </cell>
          <cell r="K41">
            <v>0.6956</v>
          </cell>
        </row>
        <row r="42">
          <cell r="A42">
            <v>79</v>
          </cell>
          <cell r="B42">
            <v>0.69489999999999996</v>
          </cell>
          <cell r="C42">
            <v>0.69430000000000003</v>
          </cell>
          <cell r="D42">
            <v>0.69359999999999999</v>
          </cell>
          <cell r="E42">
            <v>0.69299999999999995</v>
          </cell>
          <cell r="F42">
            <v>0.69230000000000003</v>
          </cell>
          <cell r="G42">
            <v>0.69169999999999998</v>
          </cell>
          <cell r="H42">
            <v>0.69110000000000005</v>
          </cell>
          <cell r="I42">
            <v>0.69040000000000001</v>
          </cell>
          <cell r="J42">
            <v>0.68979999999999997</v>
          </cell>
          <cell r="K42">
            <v>0.68920000000000003</v>
          </cell>
        </row>
        <row r="43">
          <cell r="A43">
            <v>80</v>
          </cell>
          <cell r="B43">
            <v>0.6885</v>
          </cell>
          <cell r="C43">
            <v>0.68789999999999996</v>
          </cell>
          <cell r="D43">
            <v>0.68730000000000002</v>
          </cell>
          <cell r="E43">
            <v>0.68659999999999999</v>
          </cell>
          <cell r="F43">
            <v>0.68600000000000005</v>
          </cell>
          <cell r="G43">
            <v>0.68540000000000001</v>
          </cell>
          <cell r="H43">
            <v>0.68479999999999996</v>
          </cell>
          <cell r="I43">
            <v>0.68410000000000004</v>
          </cell>
          <cell r="J43">
            <v>0.6835</v>
          </cell>
          <cell r="K43">
            <v>0.68289999999999995</v>
          </cell>
        </row>
        <row r="44">
          <cell r="A44">
            <v>81</v>
          </cell>
          <cell r="B44">
            <v>0.68230000000000002</v>
          </cell>
          <cell r="C44">
            <v>0.68169999999999997</v>
          </cell>
          <cell r="D44">
            <v>0.68100000000000005</v>
          </cell>
          <cell r="E44">
            <v>0.6804</v>
          </cell>
          <cell r="F44">
            <v>0.67979999999999996</v>
          </cell>
          <cell r="G44">
            <v>0.67920000000000003</v>
          </cell>
          <cell r="H44">
            <v>0.67859999999999998</v>
          </cell>
          <cell r="I44">
            <v>0.67800000000000005</v>
          </cell>
          <cell r="J44">
            <v>0.6774</v>
          </cell>
          <cell r="K44">
            <v>0.67669999999999997</v>
          </cell>
        </row>
        <row r="45">
          <cell r="A45">
            <v>82</v>
          </cell>
          <cell r="B45">
            <v>0.67610000000000003</v>
          </cell>
          <cell r="C45">
            <v>0.67549999999999999</v>
          </cell>
          <cell r="D45">
            <v>0.67490000000000006</v>
          </cell>
          <cell r="E45">
            <v>0.67430000000000001</v>
          </cell>
          <cell r="F45">
            <v>0.67369999999999997</v>
          </cell>
          <cell r="G45">
            <v>0.67310000000000003</v>
          </cell>
          <cell r="H45">
            <v>0.67249999999999999</v>
          </cell>
          <cell r="I45">
            <v>0.67190000000000005</v>
          </cell>
          <cell r="J45">
            <v>0.67130000000000001</v>
          </cell>
          <cell r="K45">
            <v>0.67069999999999996</v>
          </cell>
        </row>
        <row r="46">
          <cell r="A46">
            <v>83</v>
          </cell>
          <cell r="B46">
            <v>0.67010000000000003</v>
          </cell>
          <cell r="C46">
            <v>0.66949999999999998</v>
          </cell>
          <cell r="D46">
            <v>0.66890000000000005</v>
          </cell>
          <cell r="E46">
            <v>0.66830000000000001</v>
          </cell>
          <cell r="F46">
            <v>0.66769999999999996</v>
          </cell>
          <cell r="G46">
            <v>0.66710000000000003</v>
          </cell>
          <cell r="H46">
            <v>0.66649999999999998</v>
          </cell>
          <cell r="I46">
            <v>0.66590000000000005</v>
          </cell>
          <cell r="J46">
            <v>0.6653</v>
          </cell>
          <cell r="K46">
            <v>0.66479999999999995</v>
          </cell>
        </row>
        <row r="47">
          <cell r="A47">
            <v>84</v>
          </cell>
          <cell r="B47">
            <v>0.66420000000000001</v>
          </cell>
          <cell r="C47">
            <v>0.66359999999999997</v>
          </cell>
          <cell r="D47">
            <v>0.66300000000000003</v>
          </cell>
          <cell r="E47">
            <v>0.66239999999999999</v>
          </cell>
          <cell r="F47">
            <v>0.66180000000000005</v>
          </cell>
          <cell r="G47">
            <v>0.66120000000000001</v>
          </cell>
          <cell r="H47">
            <v>0.66069999999999995</v>
          </cell>
          <cell r="I47">
            <v>0.66010000000000002</v>
          </cell>
          <cell r="J47">
            <v>0.65949999999999998</v>
          </cell>
          <cell r="K47">
            <v>0.65890000000000004</v>
          </cell>
        </row>
        <row r="48">
          <cell r="A48">
            <v>85</v>
          </cell>
          <cell r="B48">
            <v>0.6583</v>
          </cell>
          <cell r="C48">
            <v>0.68789999999999996</v>
          </cell>
          <cell r="D48">
            <v>0.65720000000000001</v>
          </cell>
          <cell r="E48">
            <v>0.65659999999999996</v>
          </cell>
          <cell r="F48">
            <v>0.65600000000000003</v>
          </cell>
          <cell r="G48">
            <v>0.65549999999999997</v>
          </cell>
          <cell r="H48">
            <v>0.65490000000000004</v>
          </cell>
          <cell r="I48">
            <v>0.65429999999999999</v>
          </cell>
          <cell r="J48">
            <v>0.65380000000000005</v>
          </cell>
          <cell r="K48">
            <v>0.6532</v>
          </cell>
        </row>
        <row r="49">
          <cell r="A49">
            <v>86</v>
          </cell>
          <cell r="B49">
            <v>0.65259999999999996</v>
          </cell>
          <cell r="C49">
            <v>0.65210000000000001</v>
          </cell>
          <cell r="D49">
            <v>0.65149999999999997</v>
          </cell>
          <cell r="E49">
            <v>0.65090000000000003</v>
          </cell>
          <cell r="F49">
            <v>0.65039999999999998</v>
          </cell>
          <cell r="G49">
            <v>0.64980000000000004</v>
          </cell>
          <cell r="H49">
            <v>0.6492</v>
          </cell>
          <cell r="I49">
            <v>0.64870000000000005</v>
          </cell>
          <cell r="J49">
            <v>0.64810000000000001</v>
          </cell>
          <cell r="K49">
            <v>0.64759999999999995</v>
          </cell>
        </row>
        <row r="50">
          <cell r="A50">
            <v>87</v>
          </cell>
          <cell r="B50">
            <v>0.64700000000000002</v>
          </cell>
          <cell r="C50">
            <v>0.64639999999999997</v>
          </cell>
          <cell r="D50">
            <v>0.64590000000000003</v>
          </cell>
          <cell r="E50">
            <v>0.64529999999999998</v>
          </cell>
          <cell r="F50">
            <v>0.64480000000000004</v>
          </cell>
          <cell r="G50">
            <v>0.64419999999999999</v>
          </cell>
          <cell r="H50">
            <v>0.64370000000000005</v>
          </cell>
          <cell r="I50">
            <v>0.6431</v>
          </cell>
          <cell r="J50">
            <v>0.64259999999999995</v>
          </cell>
          <cell r="K50">
            <v>0.64200000000000002</v>
          </cell>
        </row>
        <row r="51">
          <cell r="A51">
            <v>88</v>
          </cell>
          <cell r="B51">
            <v>0.64149999999999996</v>
          </cell>
          <cell r="C51">
            <v>0.64090000000000003</v>
          </cell>
          <cell r="D51">
            <v>0.64039999999999997</v>
          </cell>
          <cell r="E51">
            <v>0.63980000000000004</v>
          </cell>
          <cell r="F51">
            <v>0.63929999999999998</v>
          </cell>
          <cell r="G51">
            <v>0.63870000000000005</v>
          </cell>
          <cell r="H51">
            <v>0.63819999999999999</v>
          </cell>
          <cell r="I51">
            <v>0.63759999999999994</v>
          </cell>
          <cell r="J51">
            <v>0.6371</v>
          </cell>
          <cell r="K51">
            <v>0.63660000000000005</v>
          </cell>
        </row>
        <row r="52">
          <cell r="A52">
            <v>89</v>
          </cell>
          <cell r="B52">
            <v>0.63600000000000001</v>
          </cell>
          <cell r="C52">
            <v>0.63549999999999995</v>
          </cell>
          <cell r="D52">
            <v>0.63500000000000001</v>
          </cell>
          <cell r="E52">
            <v>0.63439999999999996</v>
          </cell>
          <cell r="F52">
            <v>0.63390000000000002</v>
          </cell>
          <cell r="G52">
            <v>0.63329999999999997</v>
          </cell>
          <cell r="H52">
            <v>0.63280000000000003</v>
          </cell>
          <cell r="I52">
            <v>0.63229999999999997</v>
          </cell>
          <cell r="J52">
            <v>0.63170000000000004</v>
          </cell>
          <cell r="K52">
            <v>0.63119999999999998</v>
          </cell>
        </row>
        <row r="53">
          <cell r="A53">
            <v>90</v>
          </cell>
          <cell r="B53">
            <v>0.63100000000000001</v>
          </cell>
          <cell r="C53">
            <v>0.63070000000000004</v>
          </cell>
          <cell r="D53">
            <v>0.63029999999999997</v>
          </cell>
          <cell r="E53">
            <v>0.63</v>
          </cell>
          <cell r="F53">
            <v>0.62960000000000005</v>
          </cell>
          <cell r="G53">
            <v>0.62929999999999997</v>
          </cell>
          <cell r="H53">
            <v>0.629</v>
          </cell>
          <cell r="I53">
            <v>0.62860000000000005</v>
          </cell>
          <cell r="J53">
            <v>0.62829999999999997</v>
          </cell>
          <cell r="K53">
            <v>0.628</v>
          </cell>
        </row>
        <row r="54">
          <cell r="A54">
            <v>91</v>
          </cell>
          <cell r="B54">
            <v>0.62760000000000005</v>
          </cell>
          <cell r="C54">
            <v>0.62729999999999997</v>
          </cell>
          <cell r="D54">
            <v>0.62690000000000001</v>
          </cell>
          <cell r="E54">
            <v>0.62660000000000005</v>
          </cell>
          <cell r="F54">
            <v>0.62629999999999997</v>
          </cell>
          <cell r="G54">
            <v>0.62590000000000001</v>
          </cell>
          <cell r="H54">
            <v>0.62560000000000004</v>
          </cell>
          <cell r="I54">
            <v>0.62529999999999997</v>
          </cell>
          <cell r="J54">
            <v>0.62490000000000001</v>
          </cell>
          <cell r="K54">
            <v>0.62460000000000004</v>
          </cell>
        </row>
        <row r="55">
          <cell r="A55">
            <v>92</v>
          </cell>
          <cell r="B55">
            <v>0.62429999999999997</v>
          </cell>
          <cell r="C55">
            <v>0.62390000000000001</v>
          </cell>
          <cell r="D55">
            <v>0.62360000000000004</v>
          </cell>
          <cell r="E55">
            <v>0.62329999999999997</v>
          </cell>
          <cell r="F55">
            <v>0.62290000000000001</v>
          </cell>
          <cell r="G55">
            <v>0.62260000000000004</v>
          </cell>
          <cell r="H55">
            <v>0.62229999999999996</v>
          </cell>
          <cell r="I55">
            <v>0.62190000000000001</v>
          </cell>
          <cell r="J55">
            <v>0.62160000000000004</v>
          </cell>
          <cell r="K55">
            <v>0.62129999999999996</v>
          </cell>
        </row>
        <row r="56">
          <cell r="A56">
            <v>93</v>
          </cell>
          <cell r="B56">
            <v>0.62090000000000001</v>
          </cell>
          <cell r="C56">
            <v>0.62060000000000004</v>
          </cell>
          <cell r="D56">
            <v>0.62029999999999996</v>
          </cell>
          <cell r="E56">
            <v>0.62</v>
          </cell>
          <cell r="F56">
            <v>0.61960000000000004</v>
          </cell>
          <cell r="G56">
            <v>0.61929999999999996</v>
          </cell>
          <cell r="H56">
            <v>0.61899999999999999</v>
          </cell>
          <cell r="I56">
            <v>0.61860000000000004</v>
          </cell>
          <cell r="J56">
            <v>0.61829999999999996</v>
          </cell>
          <cell r="K56">
            <v>0.61799999999999999</v>
          </cell>
        </row>
        <row r="57">
          <cell r="A57">
            <v>94</v>
          </cell>
          <cell r="B57">
            <v>0.61770000000000003</v>
          </cell>
          <cell r="C57">
            <v>0.61729999999999996</v>
          </cell>
          <cell r="D57">
            <v>0.61699999999999999</v>
          </cell>
          <cell r="E57">
            <v>0.61670000000000003</v>
          </cell>
          <cell r="F57">
            <v>0.61639999999999995</v>
          </cell>
          <cell r="G57">
            <v>0.61599999999999999</v>
          </cell>
          <cell r="H57">
            <v>0.61570000000000003</v>
          </cell>
          <cell r="I57">
            <v>0.61539999999999995</v>
          </cell>
          <cell r="J57">
            <v>0.61509999999999998</v>
          </cell>
          <cell r="K57">
            <v>0.61470000000000002</v>
          </cell>
        </row>
        <row r="58">
          <cell r="A58">
            <v>95</v>
          </cell>
          <cell r="B58">
            <v>0.61439999999999995</v>
          </cell>
          <cell r="C58">
            <v>0.61409999999999998</v>
          </cell>
          <cell r="D58">
            <v>0.61380000000000001</v>
          </cell>
          <cell r="E58">
            <v>0.61339999999999995</v>
          </cell>
          <cell r="F58">
            <v>0.61309999999999998</v>
          </cell>
          <cell r="G58">
            <v>0.61280000000000001</v>
          </cell>
          <cell r="H58">
            <v>0.61250000000000004</v>
          </cell>
          <cell r="I58">
            <v>0.61219999999999997</v>
          </cell>
          <cell r="J58">
            <v>0.61180000000000001</v>
          </cell>
          <cell r="K58">
            <v>0.61150000000000004</v>
          </cell>
        </row>
        <row r="59">
          <cell r="A59">
            <v>96</v>
          </cell>
          <cell r="B59">
            <v>0.61119999999999997</v>
          </cell>
          <cell r="C59">
            <v>0.6109</v>
          </cell>
          <cell r="D59">
            <v>0.61060000000000003</v>
          </cell>
          <cell r="E59">
            <v>0.61019999999999996</v>
          </cell>
          <cell r="F59">
            <v>0.6099</v>
          </cell>
          <cell r="G59">
            <v>0.60960000000000003</v>
          </cell>
          <cell r="H59">
            <v>0.60929999999999995</v>
          </cell>
          <cell r="I59">
            <v>0.60899999999999999</v>
          </cell>
          <cell r="J59">
            <v>0.60870000000000002</v>
          </cell>
          <cell r="K59">
            <v>0.60829999999999995</v>
          </cell>
        </row>
        <row r="60">
          <cell r="A60">
            <v>97</v>
          </cell>
          <cell r="B60">
            <v>0.60799999999999998</v>
          </cell>
          <cell r="C60">
            <v>0.60770000000000002</v>
          </cell>
          <cell r="D60">
            <v>0.60740000000000005</v>
          </cell>
          <cell r="E60">
            <v>0.60709999999999997</v>
          </cell>
          <cell r="F60">
            <v>0.60680000000000001</v>
          </cell>
          <cell r="G60">
            <v>0.60640000000000005</v>
          </cell>
          <cell r="H60">
            <v>0.60609999999999997</v>
          </cell>
          <cell r="I60">
            <v>0.60580000000000001</v>
          </cell>
          <cell r="J60">
            <v>0.60550000000000004</v>
          </cell>
          <cell r="K60">
            <v>0.60519999999999996</v>
          </cell>
        </row>
        <row r="61">
          <cell r="A61">
            <v>98</v>
          </cell>
          <cell r="B61">
            <v>0.60489999999999999</v>
          </cell>
          <cell r="C61">
            <v>0.60460000000000003</v>
          </cell>
          <cell r="D61">
            <v>0.60419999999999996</v>
          </cell>
          <cell r="E61">
            <v>0.60389999999999999</v>
          </cell>
          <cell r="F61">
            <v>0.60360000000000003</v>
          </cell>
          <cell r="G61">
            <v>0.60329999999999995</v>
          </cell>
          <cell r="H61">
            <v>0.60299999999999998</v>
          </cell>
          <cell r="I61">
            <v>0.60270000000000001</v>
          </cell>
          <cell r="J61">
            <v>0.60240000000000005</v>
          </cell>
          <cell r="K61">
            <v>0.60209999999999997</v>
          </cell>
        </row>
        <row r="62">
          <cell r="A62">
            <v>99</v>
          </cell>
          <cell r="B62">
            <v>0.6018</v>
          </cell>
          <cell r="C62">
            <v>0.60140000000000005</v>
          </cell>
          <cell r="D62">
            <v>0.60109999999999997</v>
          </cell>
          <cell r="E62">
            <v>0.6008</v>
          </cell>
          <cell r="F62">
            <v>0.60050000000000003</v>
          </cell>
          <cell r="G62">
            <v>0.60019999999999996</v>
          </cell>
          <cell r="H62">
            <v>0.59989999999999999</v>
          </cell>
          <cell r="I62">
            <v>0.59960000000000002</v>
          </cell>
          <cell r="J62">
            <v>0.59930000000000005</v>
          </cell>
          <cell r="K62">
            <v>0.59899999999999998</v>
          </cell>
        </row>
        <row r="63">
          <cell r="A63">
            <v>100</v>
          </cell>
          <cell r="B63">
            <v>0.59870000000000001</v>
          </cell>
          <cell r="C63">
            <v>0.59840000000000004</v>
          </cell>
          <cell r="D63">
            <v>0.59809999999999997</v>
          </cell>
          <cell r="E63">
            <v>0.59770000000000001</v>
          </cell>
          <cell r="F63">
            <v>0.59740000000000004</v>
          </cell>
          <cell r="G63">
            <v>0.59709999999999996</v>
          </cell>
          <cell r="H63">
            <v>0.5968</v>
          </cell>
          <cell r="I63">
            <v>0.59650000000000003</v>
          </cell>
          <cell r="J63">
            <v>0.59619999999999995</v>
          </cell>
          <cell r="K63">
            <v>0.59589999999999999</v>
          </cell>
        </row>
        <row r="64">
          <cell r="A64">
            <v>101</v>
          </cell>
          <cell r="B64">
            <v>0.59560000000000002</v>
          </cell>
          <cell r="C64">
            <v>0.59530000000000005</v>
          </cell>
          <cell r="D64">
            <v>0.505</v>
          </cell>
          <cell r="E64">
            <v>0.59470000000000001</v>
          </cell>
          <cell r="F64">
            <v>0.59440000000000004</v>
          </cell>
          <cell r="G64">
            <v>0.59409999999999996</v>
          </cell>
          <cell r="H64">
            <v>0.59379999999999999</v>
          </cell>
          <cell r="I64">
            <v>0.59350000000000003</v>
          </cell>
          <cell r="J64">
            <v>0.59319999999999995</v>
          </cell>
          <cell r="K64">
            <v>0.59289999999999998</v>
          </cell>
        </row>
        <row r="65">
          <cell r="A65">
            <v>102</v>
          </cell>
          <cell r="B65">
            <v>0.59260000000000002</v>
          </cell>
          <cell r="C65">
            <v>0.59230000000000005</v>
          </cell>
          <cell r="D65">
            <v>0.59199999999999997</v>
          </cell>
          <cell r="E65">
            <v>0.5917</v>
          </cell>
          <cell r="F65">
            <v>0.59140000000000004</v>
          </cell>
          <cell r="G65">
            <v>0.59109999999999996</v>
          </cell>
          <cell r="H65">
            <v>0.59079999999999999</v>
          </cell>
          <cell r="I65">
            <v>0.59050000000000002</v>
          </cell>
          <cell r="J65">
            <v>0.59019999999999995</v>
          </cell>
          <cell r="K65">
            <v>0.5988</v>
          </cell>
        </row>
        <row r="66">
          <cell r="A66">
            <v>103</v>
          </cell>
          <cell r="B66">
            <v>0.58960000000000001</v>
          </cell>
          <cell r="C66">
            <v>0.58930000000000005</v>
          </cell>
          <cell r="D66">
            <v>0.58899999999999997</v>
          </cell>
          <cell r="E66">
            <v>0.5887</v>
          </cell>
          <cell r="F66">
            <v>0.58840000000000003</v>
          </cell>
          <cell r="G66">
            <v>0.58809999999999996</v>
          </cell>
          <cell r="H66">
            <v>0.58779999999999999</v>
          </cell>
          <cell r="I66">
            <v>0.58750000000000002</v>
          </cell>
          <cell r="J66">
            <v>0.58720000000000006</v>
          </cell>
          <cell r="K66">
            <v>0.58689999999999998</v>
          </cell>
        </row>
        <row r="67">
          <cell r="A67">
            <v>104</v>
          </cell>
          <cell r="B67">
            <v>0.58660000000000001</v>
          </cell>
          <cell r="C67">
            <v>0.58630000000000004</v>
          </cell>
          <cell r="D67">
            <v>0.58609999999999995</v>
          </cell>
          <cell r="E67">
            <v>0.58579999999999999</v>
          </cell>
          <cell r="F67">
            <v>0.58550000000000002</v>
          </cell>
          <cell r="G67">
            <v>0.58520000000000005</v>
          </cell>
          <cell r="H67">
            <v>0.58489999999999998</v>
          </cell>
          <cell r="I67">
            <v>0.58460000000000001</v>
          </cell>
          <cell r="J67">
            <v>0.58430000000000004</v>
          </cell>
          <cell r="K67">
            <v>0.58399999999999996</v>
          </cell>
        </row>
        <row r="68">
          <cell r="A68">
            <v>105</v>
          </cell>
          <cell r="B68">
            <v>0.5837</v>
          </cell>
          <cell r="C68">
            <v>0.69340000000000002</v>
          </cell>
          <cell r="D68">
            <v>0.58309999999999995</v>
          </cell>
          <cell r="E68">
            <v>0.58279999999999998</v>
          </cell>
          <cell r="F68">
            <v>0.58250000000000002</v>
          </cell>
          <cell r="G68">
            <v>0.58230000000000004</v>
          </cell>
          <cell r="H68">
            <v>0.58199999999999996</v>
          </cell>
          <cell r="I68">
            <v>0.58169999999999999</v>
          </cell>
          <cell r="J68">
            <v>0.58140000000000003</v>
          </cell>
          <cell r="K68">
            <v>0.58109999999999995</v>
          </cell>
        </row>
        <row r="69">
          <cell r="A69">
            <v>106</v>
          </cell>
          <cell r="B69">
            <v>0.58079999999999998</v>
          </cell>
          <cell r="C69">
            <v>0.58050000000000002</v>
          </cell>
          <cell r="D69">
            <v>0.58020000000000005</v>
          </cell>
          <cell r="E69">
            <v>0.57989999999999997</v>
          </cell>
          <cell r="F69">
            <v>0.57969999999999999</v>
          </cell>
          <cell r="G69">
            <v>0.57940000000000003</v>
          </cell>
          <cell r="H69">
            <v>0.57909999999999995</v>
          </cell>
          <cell r="I69">
            <v>0.57879999999999998</v>
          </cell>
          <cell r="J69">
            <v>0.57850000000000001</v>
          </cell>
          <cell r="K69">
            <v>0.57820000000000005</v>
          </cell>
        </row>
        <row r="70">
          <cell r="A70">
            <v>107</v>
          </cell>
          <cell r="B70">
            <v>0.57789999999999997</v>
          </cell>
          <cell r="C70">
            <v>0.5776</v>
          </cell>
          <cell r="D70">
            <v>0.57740000000000002</v>
          </cell>
          <cell r="E70">
            <v>0.57709999999999995</v>
          </cell>
          <cell r="F70">
            <v>0.57679999999999998</v>
          </cell>
          <cell r="G70">
            <v>0.57650000000000001</v>
          </cell>
          <cell r="H70">
            <v>0.57620000000000005</v>
          </cell>
          <cell r="I70">
            <v>0.57589999999999997</v>
          </cell>
          <cell r="J70">
            <v>0.57569999999999999</v>
          </cell>
          <cell r="K70">
            <v>0.57540000000000002</v>
          </cell>
        </row>
        <row r="71">
          <cell r="A71">
            <v>108</v>
          </cell>
          <cell r="B71">
            <v>0.57509999999999994</v>
          </cell>
          <cell r="C71">
            <v>0.57479999999999998</v>
          </cell>
          <cell r="D71">
            <v>0.57450000000000001</v>
          </cell>
          <cell r="E71">
            <v>0.57420000000000004</v>
          </cell>
          <cell r="F71">
            <v>0.57399999999999995</v>
          </cell>
          <cell r="G71">
            <v>0.57369999999999999</v>
          </cell>
          <cell r="H71">
            <v>0.57340000000000002</v>
          </cell>
          <cell r="I71">
            <v>0.57310000000000005</v>
          </cell>
          <cell r="J71">
            <v>0.57279999999999998</v>
          </cell>
          <cell r="K71">
            <v>0.57250000000000001</v>
          </cell>
        </row>
        <row r="72">
          <cell r="A72">
            <v>109</v>
          </cell>
          <cell r="B72">
            <v>0.57230000000000003</v>
          </cell>
          <cell r="C72">
            <v>0.57199999999999995</v>
          </cell>
          <cell r="D72">
            <v>0.57169999999999999</v>
          </cell>
          <cell r="E72">
            <v>0.57140000000000002</v>
          </cell>
          <cell r="F72">
            <v>0.57110000000000005</v>
          </cell>
          <cell r="G72">
            <v>0.57089999999999996</v>
          </cell>
          <cell r="H72">
            <v>0.5706</v>
          </cell>
          <cell r="I72">
            <v>0.57030000000000003</v>
          </cell>
          <cell r="J72">
            <v>0.56999999999999995</v>
          </cell>
          <cell r="K72">
            <v>0.56979999999999997</v>
          </cell>
        </row>
        <row r="73">
          <cell r="A73">
            <v>110</v>
          </cell>
          <cell r="B73">
            <v>0.5696</v>
          </cell>
          <cell r="C73">
            <v>0.56950000000000001</v>
          </cell>
          <cell r="D73">
            <v>0.56930000000000003</v>
          </cell>
          <cell r="E73">
            <v>0.56920000000000004</v>
          </cell>
          <cell r="F73">
            <v>0.56910000000000005</v>
          </cell>
          <cell r="G73">
            <v>0.56889999999999996</v>
          </cell>
          <cell r="H73">
            <v>0.56879999999999997</v>
          </cell>
          <cell r="I73">
            <v>0.56859999999999999</v>
          </cell>
          <cell r="J73">
            <v>0.56850000000000001</v>
          </cell>
          <cell r="K73">
            <v>0.56840000000000002</v>
          </cell>
        </row>
        <row r="74">
          <cell r="A74">
            <v>111</v>
          </cell>
          <cell r="B74">
            <v>0.56820000000000004</v>
          </cell>
          <cell r="C74">
            <v>0.56810000000000005</v>
          </cell>
          <cell r="D74">
            <v>0.56799999999999995</v>
          </cell>
          <cell r="E74">
            <v>0.56779999999999997</v>
          </cell>
          <cell r="F74">
            <v>0.56769999999999998</v>
          </cell>
          <cell r="G74">
            <v>0.5675</v>
          </cell>
          <cell r="H74">
            <v>0.56740000000000002</v>
          </cell>
          <cell r="I74">
            <v>0.56730000000000003</v>
          </cell>
          <cell r="J74">
            <v>0.56710000000000005</v>
          </cell>
          <cell r="K74">
            <v>0.56699999999999995</v>
          </cell>
        </row>
        <row r="75">
          <cell r="A75">
            <v>112</v>
          </cell>
          <cell r="B75">
            <v>0.56689999999999996</v>
          </cell>
          <cell r="C75">
            <v>0.56669999999999998</v>
          </cell>
          <cell r="D75">
            <v>0.56659999999999999</v>
          </cell>
          <cell r="E75">
            <v>0.56640000000000001</v>
          </cell>
          <cell r="F75">
            <v>0.56630000000000003</v>
          </cell>
          <cell r="G75">
            <v>0.56620000000000004</v>
          </cell>
          <cell r="H75">
            <v>0.56599999999999995</v>
          </cell>
          <cell r="I75">
            <v>0.56589999999999996</v>
          </cell>
          <cell r="J75">
            <v>0.56579999999999997</v>
          </cell>
          <cell r="K75">
            <v>0.56559999999999999</v>
          </cell>
        </row>
        <row r="76">
          <cell r="A76">
            <v>113</v>
          </cell>
          <cell r="B76">
            <v>0.5655</v>
          </cell>
          <cell r="C76">
            <v>0.56530000000000002</v>
          </cell>
          <cell r="D76">
            <v>0.56520000000000004</v>
          </cell>
          <cell r="E76">
            <v>0.56510000000000005</v>
          </cell>
          <cell r="F76">
            <v>0.56489999999999996</v>
          </cell>
          <cell r="G76">
            <v>0.56479999999999997</v>
          </cell>
          <cell r="H76">
            <v>0.56469999999999998</v>
          </cell>
          <cell r="I76">
            <v>0.5645</v>
          </cell>
          <cell r="J76">
            <v>0.56440000000000001</v>
          </cell>
          <cell r="K76">
            <v>0.56430000000000002</v>
          </cell>
        </row>
        <row r="77">
          <cell r="A77">
            <v>114</v>
          </cell>
          <cell r="B77">
            <v>0.56410000000000005</v>
          </cell>
          <cell r="C77">
            <v>0.56399999999999995</v>
          </cell>
          <cell r="D77">
            <v>0.56379999999999997</v>
          </cell>
          <cell r="E77">
            <v>0.56369999999999998</v>
          </cell>
          <cell r="F77">
            <v>0.56359999999999999</v>
          </cell>
          <cell r="G77">
            <v>0.56340000000000001</v>
          </cell>
          <cell r="H77">
            <v>0.56330000000000002</v>
          </cell>
          <cell r="I77">
            <v>0.56320000000000003</v>
          </cell>
          <cell r="J77">
            <v>0.56299999999999994</v>
          </cell>
          <cell r="K77">
            <v>0.56289999999999996</v>
          </cell>
        </row>
        <row r="78">
          <cell r="A78">
            <v>115</v>
          </cell>
          <cell r="B78">
            <v>0.56279999999999997</v>
          </cell>
          <cell r="C78">
            <v>0.56259999999999999</v>
          </cell>
          <cell r="D78">
            <v>0.5625</v>
          </cell>
          <cell r="E78">
            <v>0.56230000000000002</v>
          </cell>
          <cell r="F78">
            <v>0.56220000000000003</v>
          </cell>
          <cell r="G78">
            <v>0.56210000000000004</v>
          </cell>
          <cell r="H78">
            <v>0.56189999999999996</v>
          </cell>
          <cell r="I78">
            <v>0.56179999999999997</v>
          </cell>
          <cell r="J78">
            <v>0.56169999999999998</v>
          </cell>
          <cell r="K78">
            <v>0.5615</v>
          </cell>
        </row>
        <row r="79">
          <cell r="A79">
            <v>116</v>
          </cell>
          <cell r="B79">
            <v>0.56140000000000001</v>
          </cell>
          <cell r="C79">
            <v>0.56130000000000002</v>
          </cell>
          <cell r="D79">
            <v>0.56110000000000004</v>
          </cell>
          <cell r="E79">
            <v>0.56100000000000005</v>
          </cell>
          <cell r="F79">
            <v>0.56089999999999995</v>
          </cell>
          <cell r="G79">
            <v>0.56069999999999998</v>
          </cell>
          <cell r="H79">
            <v>0.56059999999999999</v>
          </cell>
          <cell r="I79">
            <v>0.5605</v>
          </cell>
          <cell r="J79">
            <v>0.56030000000000002</v>
          </cell>
          <cell r="K79">
            <v>0.56020000000000003</v>
          </cell>
        </row>
        <row r="80">
          <cell r="A80">
            <v>117</v>
          </cell>
          <cell r="B80">
            <v>0.56010000000000004</v>
          </cell>
          <cell r="C80">
            <v>0.55989999999999995</v>
          </cell>
          <cell r="D80">
            <v>0.55979999999999996</v>
          </cell>
          <cell r="E80">
            <v>0.55969999999999998</v>
          </cell>
          <cell r="F80">
            <v>0.5595</v>
          </cell>
          <cell r="G80">
            <v>0.55940000000000001</v>
          </cell>
          <cell r="H80">
            <v>0.55930000000000002</v>
          </cell>
          <cell r="I80">
            <v>0.55910000000000004</v>
          </cell>
          <cell r="J80">
            <v>0.55900000000000005</v>
          </cell>
          <cell r="K80">
            <v>0.55889999999999995</v>
          </cell>
        </row>
        <row r="81">
          <cell r="A81">
            <v>118</v>
          </cell>
          <cell r="B81">
            <v>0.55869999999999997</v>
          </cell>
          <cell r="C81">
            <v>0.55859999999999999</v>
          </cell>
          <cell r="D81">
            <v>0.5585</v>
          </cell>
          <cell r="E81">
            <v>0.55830000000000002</v>
          </cell>
          <cell r="F81">
            <v>0.55820000000000003</v>
          </cell>
          <cell r="G81">
            <v>0.55810000000000004</v>
          </cell>
          <cell r="H81">
            <v>0.55789999999999995</v>
          </cell>
          <cell r="I81">
            <v>0.55779999999999996</v>
          </cell>
          <cell r="J81">
            <v>0.55769999999999997</v>
          </cell>
          <cell r="K81">
            <v>0.5575</v>
          </cell>
        </row>
        <row r="82">
          <cell r="A82">
            <v>119</v>
          </cell>
          <cell r="B82">
            <v>0.55740000000000001</v>
          </cell>
          <cell r="C82">
            <v>0.55730000000000002</v>
          </cell>
          <cell r="D82">
            <v>0.55710000000000004</v>
          </cell>
          <cell r="E82">
            <v>0.55700000000000005</v>
          </cell>
          <cell r="F82">
            <v>0.55689999999999995</v>
          </cell>
          <cell r="G82">
            <v>0.55669999999999997</v>
          </cell>
          <cell r="H82">
            <v>0.55659999999999998</v>
          </cell>
          <cell r="I82">
            <v>0.55649999999999999</v>
          </cell>
          <cell r="J82">
            <v>0.55630000000000002</v>
          </cell>
          <cell r="K82">
            <v>0.55620000000000003</v>
          </cell>
        </row>
        <row r="83">
          <cell r="A83">
            <v>120</v>
          </cell>
          <cell r="B83">
            <v>0.55610000000000004</v>
          </cell>
          <cell r="C83">
            <v>0.55589999999999995</v>
          </cell>
          <cell r="D83">
            <v>0.55579999999999996</v>
          </cell>
          <cell r="E83">
            <v>0.55569999999999997</v>
          </cell>
          <cell r="F83">
            <v>0.55549999999999999</v>
          </cell>
          <cell r="G83">
            <v>0.5554</v>
          </cell>
          <cell r="H83">
            <v>0.55530000000000002</v>
          </cell>
          <cell r="I83">
            <v>0.55510000000000004</v>
          </cell>
          <cell r="J83">
            <v>0.55500000000000005</v>
          </cell>
          <cell r="K83">
            <v>0.55489999999999995</v>
          </cell>
        </row>
        <row r="84">
          <cell r="A84">
            <v>121</v>
          </cell>
          <cell r="B84">
            <v>0.55469999999999997</v>
          </cell>
          <cell r="C84">
            <v>0.55459999999999998</v>
          </cell>
          <cell r="D84">
            <v>0.55449999999999999</v>
          </cell>
          <cell r="E84">
            <v>0.55430000000000001</v>
          </cell>
          <cell r="F84">
            <v>0.55420000000000003</v>
          </cell>
          <cell r="G84">
            <v>0.55410000000000004</v>
          </cell>
          <cell r="H84">
            <v>0.55389999999999995</v>
          </cell>
          <cell r="I84">
            <v>0.55379999999999996</v>
          </cell>
          <cell r="J84">
            <v>0.55369999999999997</v>
          </cell>
          <cell r="K84">
            <v>0.55359999999999998</v>
          </cell>
        </row>
        <row r="85">
          <cell r="A85">
            <v>122</v>
          </cell>
          <cell r="B85">
            <v>0.5534</v>
          </cell>
          <cell r="C85">
            <v>0.55330000000000001</v>
          </cell>
          <cell r="D85">
            <v>0.55320000000000003</v>
          </cell>
          <cell r="E85">
            <v>0.55300000000000005</v>
          </cell>
          <cell r="F85">
            <v>0.55289999999999995</v>
          </cell>
          <cell r="G85">
            <v>0.55279999999999996</v>
          </cell>
          <cell r="H85">
            <v>0.55259999999999998</v>
          </cell>
          <cell r="I85">
            <v>0.55249999999999999</v>
          </cell>
          <cell r="J85">
            <v>0.5524</v>
          </cell>
          <cell r="K85">
            <v>0.55220000000000002</v>
          </cell>
        </row>
        <row r="86">
          <cell r="A86">
            <v>123</v>
          </cell>
          <cell r="B86">
            <v>0.55210000000000004</v>
          </cell>
          <cell r="C86">
            <v>0.55200000000000005</v>
          </cell>
          <cell r="D86">
            <v>0.55189999999999995</v>
          </cell>
          <cell r="E86">
            <v>0.55169999999999997</v>
          </cell>
          <cell r="F86">
            <v>0.55159999999999998</v>
          </cell>
          <cell r="G86">
            <v>0.55149999999999999</v>
          </cell>
          <cell r="H86">
            <v>0.55130000000000001</v>
          </cell>
          <cell r="I86">
            <v>0.55120000000000002</v>
          </cell>
          <cell r="J86">
            <v>0.55110000000000003</v>
          </cell>
          <cell r="K86">
            <v>0.55089999999999995</v>
          </cell>
        </row>
        <row r="87">
          <cell r="A87">
            <v>124</v>
          </cell>
          <cell r="B87">
            <v>0.55079999999999996</v>
          </cell>
          <cell r="C87">
            <v>0.55069999999999997</v>
          </cell>
          <cell r="D87">
            <v>0.55059999999999998</v>
          </cell>
          <cell r="E87">
            <v>0.5504</v>
          </cell>
          <cell r="F87">
            <v>0.55030000000000001</v>
          </cell>
          <cell r="G87">
            <v>0.55020000000000002</v>
          </cell>
          <cell r="H87">
            <v>0.55000000000000004</v>
          </cell>
          <cell r="I87">
            <v>0.54990000000000006</v>
          </cell>
          <cell r="J87">
            <v>0.54979999999999996</v>
          </cell>
          <cell r="K87">
            <v>0.54959999999999998</v>
          </cell>
        </row>
        <row r="88">
          <cell r="A88">
            <v>125</v>
          </cell>
          <cell r="B88">
            <v>0.54949999999999999</v>
          </cell>
          <cell r="C88">
            <v>0.5494</v>
          </cell>
          <cell r="D88">
            <v>0.54930000000000001</v>
          </cell>
          <cell r="E88">
            <v>0.54910000000000003</v>
          </cell>
          <cell r="F88">
            <v>0.54900000000000004</v>
          </cell>
          <cell r="G88">
            <v>0.54890000000000005</v>
          </cell>
          <cell r="H88">
            <v>0.54869999999999997</v>
          </cell>
          <cell r="I88">
            <v>0.54859999999999998</v>
          </cell>
          <cell r="J88">
            <v>0.54849999999999999</v>
          </cell>
          <cell r="K88">
            <v>0.5484</v>
          </cell>
        </row>
        <row r="89">
          <cell r="A89">
            <v>126</v>
          </cell>
          <cell r="B89">
            <v>0.54820000000000002</v>
          </cell>
          <cell r="C89">
            <v>0.54810000000000003</v>
          </cell>
          <cell r="D89">
            <v>0.54800000000000004</v>
          </cell>
          <cell r="E89">
            <v>0.54779999999999995</v>
          </cell>
          <cell r="F89">
            <v>0.54769999999999996</v>
          </cell>
          <cell r="G89">
            <v>0.54759999999999998</v>
          </cell>
          <cell r="H89">
            <v>0.54749999999999999</v>
          </cell>
          <cell r="I89">
            <v>0.54730000000000001</v>
          </cell>
          <cell r="J89">
            <v>0.54720000000000002</v>
          </cell>
          <cell r="K89">
            <v>0.54710000000000003</v>
          </cell>
        </row>
        <row r="90">
          <cell r="A90">
            <v>127</v>
          </cell>
          <cell r="B90">
            <v>0.54690000000000005</v>
          </cell>
          <cell r="C90">
            <v>0.54679999999999995</v>
          </cell>
          <cell r="D90">
            <v>0.54669999999999996</v>
          </cell>
          <cell r="E90">
            <v>0.54659999999999997</v>
          </cell>
          <cell r="F90">
            <v>0.5464</v>
          </cell>
          <cell r="G90">
            <v>0.54630000000000001</v>
          </cell>
          <cell r="H90">
            <v>0.54620000000000002</v>
          </cell>
          <cell r="I90">
            <v>0.54600000000000004</v>
          </cell>
          <cell r="J90">
            <v>0.54590000000000005</v>
          </cell>
          <cell r="K90">
            <v>0.54579999999999995</v>
          </cell>
        </row>
        <row r="91">
          <cell r="A91">
            <v>128</v>
          </cell>
          <cell r="B91">
            <v>0.54569999999999996</v>
          </cell>
          <cell r="C91">
            <v>0.54549999999999998</v>
          </cell>
          <cell r="D91">
            <v>0.5454</v>
          </cell>
          <cell r="E91">
            <v>0.54530000000000001</v>
          </cell>
          <cell r="F91">
            <v>0.54520000000000002</v>
          </cell>
          <cell r="G91">
            <v>0.54500000000000004</v>
          </cell>
          <cell r="H91">
            <v>0.54490000000000005</v>
          </cell>
          <cell r="I91">
            <v>0.54479999999999995</v>
          </cell>
          <cell r="J91">
            <v>0.54459999999999997</v>
          </cell>
          <cell r="K91">
            <v>0.54449999999999998</v>
          </cell>
        </row>
        <row r="92">
          <cell r="A92">
            <v>129</v>
          </cell>
          <cell r="B92">
            <v>0.5444</v>
          </cell>
          <cell r="C92">
            <v>0.54430000000000001</v>
          </cell>
          <cell r="D92">
            <v>0.54410000000000003</v>
          </cell>
          <cell r="E92">
            <v>0.54400000000000004</v>
          </cell>
          <cell r="F92">
            <v>0.54390000000000005</v>
          </cell>
          <cell r="G92">
            <v>0.54379999999999995</v>
          </cell>
          <cell r="H92">
            <v>0.54359999999999997</v>
          </cell>
          <cell r="I92">
            <v>0.54349999999999998</v>
          </cell>
          <cell r="J92">
            <v>0.54339999999999999</v>
          </cell>
          <cell r="K92">
            <v>0.54330000000000001</v>
          </cell>
        </row>
        <row r="93">
          <cell r="A93">
            <v>130</v>
          </cell>
          <cell r="B93">
            <v>0.54310000000000003</v>
          </cell>
          <cell r="C93">
            <v>0.54300000000000004</v>
          </cell>
          <cell r="D93">
            <v>0.54290000000000005</v>
          </cell>
          <cell r="E93">
            <v>0.54279999999999995</v>
          </cell>
          <cell r="F93">
            <v>0.54259999999999997</v>
          </cell>
          <cell r="G93">
            <v>0.54249999999999998</v>
          </cell>
          <cell r="H93">
            <v>0.54239999999999999</v>
          </cell>
          <cell r="I93">
            <v>0.54220000000000002</v>
          </cell>
          <cell r="J93">
            <v>0.54210000000000003</v>
          </cell>
          <cell r="K93">
            <v>0.54200000000000004</v>
          </cell>
        </row>
        <row r="94">
          <cell r="A94">
            <v>131</v>
          </cell>
          <cell r="B94">
            <v>0.54190000000000005</v>
          </cell>
          <cell r="C94">
            <v>0.54169999999999996</v>
          </cell>
          <cell r="D94">
            <v>0.54159999999999997</v>
          </cell>
          <cell r="E94">
            <v>0.54149999999999998</v>
          </cell>
          <cell r="F94">
            <v>0.54139999999999999</v>
          </cell>
          <cell r="G94">
            <v>0.54120000000000001</v>
          </cell>
          <cell r="H94">
            <v>0.54110000000000003</v>
          </cell>
          <cell r="I94">
            <v>0.54100000000000004</v>
          </cell>
          <cell r="J94">
            <v>0.54090000000000005</v>
          </cell>
          <cell r="K94">
            <v>0.54069999999999996</v>
          </cell>
        </row>
        <row r="95">
          <cell r="A95">
            <v>132</v>
          </cell>
          <cell r="B95">
            <v>0.54059999999999997</v>
          </cell>
          <cell r="C95">
            <v>0.54049999999999998</v>
          </cell>
          <cell r="D95">
            <v>0.54039999999999999</v>
          </cell>
          <cell r="E95">
            <v>0.54020000000000001</v>
          </cell>
          <cell r="F95">
            <v>0.54010000000000002</v>
          </cell>
          <cell r="G95">
            <v>0.54</v>
          </cell>
          <cell r="H95">
            <v>0.53990000000000005</v>
          </cell>
          <cell r="I95">
            <v>0.53969999999999996</v>
          </cell>
          <cell r="J95">
            <v>0.53959999999999997</v>
          </cell>
          <cell r="K95">
            <v>0.53949999999999998</v>
          </cell>
        </row>
        <row r="96">
          <cell r="A96">
            <v>133</v>
          </cell>
          <cell r="B96">
            <v>0.53939999999999999</v>
          </cell>
          <cell r="C96">
            <v>0.53920000000000001</v>
          </cell>
          <cell r="D96">
            <v>0.53910000000000002</v>
          </cell>
          <cell r="E96">
            <v>0.53900000000000003</v>
          </cell>
          <cell r="F96">
            <v>0.53890000000000005</v>
          </cell>
          <cell r="G96">
            <v>0.53869999999999996</v>
          </cell>
          <cell r="H96">
            <v>0.53859999999999997</v>
          </cell>
          <cell r="I96">
            <v>0.53849999999999998</v>
          </cell>
          <cell r="J96">
            <v>0.53839999999999999</v>
          </cell>
          <cell r="K96">
            <v>0.53820000000000001</v>
          </cell>
        </row>
        <row r="97">
          <cell r="A97">
            <v>134</v>
          </cell>
          <cell r="B97">
            <v>0.53810000000000002</v>
          </cell>
          <cell r="C97">
            <v>0.53800000000000003</v>
          </cell>
          <cell r="D97">
            <v>0.53790000000000004</v>
          </cell>
          <cell r="E97">
            <v>0.53779999999999994</v>
          </cell>
          <cell r="F97">
            <v>0.53759999999999997</v>
          </cell>
          <cell r="G97">
            <v>0.53749999999999998</v>
          </cell>
          <cell r="H97">
            <v>0.53739999999999999</v>
          </cell>
          <cell r="I97">
            <v>0.5373</v>
          </cell>
          <cell r="J97">
            <v>0.53710000000000002</v>
          </cell>
          <cell r="K97">
            <v>0.53700000000000003</v>
          </cell>
        </row>
        <row r="98">
          <cell r="A98">
            <v>135</v>
          </cell>
          <cell r="B98">
            <v>0.53690000000000004</v>
          </cell>
          <cell r="C98">
            <v>0.53680000000000005</v>
          </cell>
          <cell r="D98">
            <v>0.53659999999999997</v>
          </cell>
          <cell r="E98">
            <v>0.53649999999999998</v>
          </cell>
          <cell r="F98">
            <v>0.53639999999999999</v>
          </cell>
          <cell r="G98">
            <v>0.5363</v>
          </cell>
          <cell r="H98">
            <v>0.53610000000000002</v>
          </cell>
          <cell r="I98">
            <v>0.53600000000000003</v>
          </cell>
          <cell r="J98">
            <v>0.53590000000000004</v>
          </cell>
          <cell r="K98">
            <v>0.53580000000000005</v>
          </cell>
        </row>
        <row r="99">
          <cell r="A99">
            <v>136</v>
          </cell>
          <cell r="B99">
            <v>0.53569999999999995</v>
          </cell>
          <cell r="C99">
            <v>0.53549999999999998</v>
          </cell>
          <cell r="D99">
            <v>0.53539999999999999</v>
          </cell>
          <cell r="E99">
            <v>0.5353</v>
          </cell>
          <cell r="F99">
            <v>0.5353</v>
          </cell>
          <cell r="G99">
            <v>0.53500000000000003</v>
          </cell>
          <cell r="H99">
            <v>0.53490000000000004</v>
          </cell>
          <cell r="I99">
            <v>0.53480000000000005</v>
          </cell>
          <cell r="J99">
            <v>0.53469999999999995</v>
          </cell>
          <cell r="K99">
            <v>0.53459999999999996</v>
          </cell>
        </row>
        <row r="100">
          <cell r="A100">
            <v>137</v>
          </cell>
          <cell r="B100">
            <v>0.53339999999999999</v>
          </cell>
          <cell r="C100">
            <v>0.5343</v>
          </cell>
          <cell r="D100">
            <v>0.53420000000000001</v>
          </cell>
          <cell r="E100">
            <v>0.53410000000000002</v>
          </cell>
          <cell r="F100">
            <v>0.53390000000000004</v>
          </cell>
          <cell r="G100">
            <v>0.53380000000000005</v>
          </cell>
          <cell r="H100">
            <v>0.53369999999999995</v>
          </cell>
          <cell r="I100">
            <v>0.53359999999999996</v>
          </cell>
          <cell r="J100">
            <v>0.53349999999999997</v>
          </cell>
          <cell r="K100">
            <v>0.5333</v>
          </cell>
        </row>
        <row r="101">
          <cell r="A101">
            <v>138</v>
          </cell>
          <cell r="B101">
            <v>0.53320000000000001</v>
          </cell>
          <cell r="C101">
            <v>0.53310000000000002</v>
          </cell>
          <cell r="D101">
            <v>0.53300000000000003</v>
          </cell>
          <cell r="E101">
            <v>0.53280000000000005</v>
          </cell>
          <cell r="F101">
            <v>0.53269999999999995</v>
          </cell>
          <cell r="G101">
            <v>0.53259999999999996</v>
          </cell>
          <cell r="H101">
            <v>0.53249999999999997</v>
          </cell>
          <cell r="I101">
            <v>0.53239999999999998</v>
          </cell>
          <cell r="J101">
            <v>0.53220000000000001</v>
          </cell>
          <cell r="K101">
            <v>0.53210000000000002</v>
          </cell>
        </row>
        <row r="102">
          <cell r="A102">
            <v>139</v>
          </cell>
          <cell r="B102">
            <v>0.53200000000000003</v>
          </cell>
          <cell r="C102">
            <v>0.53190000000000004</v>
          </cell>
          <cell r="D102">
            <v>0.53180000000000005</v>
          </cell>
          <cell r="E102">
            <v>0.53159999999999996</v>
          </cell>
          <cell r="F102">
            <v>0.53149999999999997</v>
          </cell>
          <cell r="G102">
            <v>0.53139999999999998</v>
          </cell>
          <cell r="H102">
            <v>0.53129999999999999</v>
          </cell>
          <cell r="I102">
            <v>0.53120000000000001</v>
          </cell>
          <cell r="J102">
            <v>0.53100000000000003</v>
          </cell>
          <cell r="K102">
            <v>0.53090000000000004</v>
          </cell>
        </row>
      </sheetData>
      <sheetData sheetId="2" refreshError="1">
        <row r="1">
          <cell r="B1" t="str">
            <v>Коэф-т</v>
          </cell>
        </row>
        <row r="2">
          <cell r="A2">
            <v>14</v>
          </cell>
          <cell r="B2">
            <v>1</v>
          </cell>
        </row>
        <row r="3">
          <cell r="A3">
            <v>15</v>
          </cell>
          <cell r="B3">
            <v>1</v>
          </cell>
        </row>
        <row r="4">
          <cell r="A4">
            <v>16</v>
          </cell>
          <cell r="B4">
            <v>1</v>
          </cell>
        </row>
        <row r="5">
          <cell r="A5">
            <v>17</v>
          </cell>
          <cell r="B5">
            <v>1</v>
          </cell>
        </row>
        <row r="6">
          <cell r="A6">
            <v>18</v>
          </cell>
          <cell r="B6">
            <v>1</v>
          </cell>
        </row>
        <row r="7">
          <cell r="A7">
            <v>19</v>
          </cell>
          <cell r="B7">
            <v>1</v>
          </cell>
        </row>
        <row r="8">
          <cell r="A8">
            <v>20</v>
          </cell>
          <cell r="B8">
            <v>1</v>
          </cell>
        </row>
        <row r="9">
          <cell r="A9">
            <v>21</v>
          </cell>
          <cell r="B9">
            <v>1</v>
          </cell>
        </row>
        <row r="10">
          <cell r="A10">
            <v>22</v>
          </cell>
          <cell r="B10">
            <v>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СОРЕВНОВАНИЙ"/>
      <sheetName val="ФМ (Жен)"/>
      <sheetName val="ФМ (возраст)"/>
    </sheetNames>
    <sheetDataSet>
      <sheetData sheetId="0" refreshError="1"/>
      <sheetData sheetId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1.1938</v>
          </cell>
          <cell r="C3">
            <v>1.1915</v>
          </cell>
          <cell r="D3">
            <v>1.1892</v>
          </cell>
          <cell r="E3">
            <v>1.1869000000000001</v>
          </cell>
          <cell r="F3">
            <v>1.1846000000000001</v>
          </cell>
          <cell r="G3">
            <v>1.1822999999999999</v>
          </cell>
          <cell r="H3">
            <v>1.181</v>
          </cell>
          <cell r="I3">
            <v>1.1778</v>
          </cell>
          <cell r="J3">
            <v>1.1756</v>
          </cell>
          <cell r="K3">
            <v>1.1733</v>
          </cell>
        </row>
        <row r="4">
          <cell r="A4">
            <v>41</v>
          </cell>
          <cell r="B4">
            <v>1.1711</v>
          </cell>
          <cell r="C4">
            <v>1.1689000000000001</v>
          </cell>
          <cell r="D4">
            <v>1.1667000000000001</v>
          </cell>
          <cell r="E4">
            <v>1.1645000000000001</v>
          </cell>
          <cell r="F4">
            <v>1.1623000000000001</v>
          </cell>
          <cell r="G4">
            <v>1.1600999999999999</v>
          </cell>
          <cell r="H4">
            <v>1.1578999999999999</v>
          </cell>
          <cell r="I4">
            <v>1.1556999999999999</v>
          </cell>
          <cell r="J4">
            <v>1.1535</v>
          </cell>
          <cell r="K4">
            <v>1.1514</v>
          </cell>
        </row>
        <row r="5">
          <cell r="A5">
            <v>42</v>
          </cell>
          <cell r="B5">
            <v>1.1492</v>
          </cell>
          <cell r="C5">
            <v>1.1471</v>
          </cell>
          <cell r="D5">
            <v>1.145</v>
          </cell>
          <cell r="E5">
            <v>1.1428</v>
          </cell>
          <cell r="F5">
            <v>1.1407</v>
          </cell>
          <cell r="G5">
            <v>1.1386000000000001</v>
          </cell>
          <cell r="H5">
            <v>1.1365000000000001</v>
          </cell>
          <cell r="I5">
            <v>1.1344000000000001</v>
          </cell>
          <cell r="J5">
            <v>1.1323000000000001</v>
          </cell>
          <cell r="K5">
            <v>1.1303000000000001</v>
          </cell>
        </row>
        <row r="6">
          <cell r="A6">
            <v>43</v>
          </cell>
          <cell r="B6">
            <v>1.1282000000000001</v>
          </cell>
          <cell r="C6">
            <v>1.1261000000000001</v>
          </cell>
          <cell r="D6">
            <v>1.1241000000000001</v>
          </cell>
          <cell r="E6">
            <v>1.1220000000000001</v>
          </cell>
          <cell r="F6">
            <v>1.1200000000000001</v>
          </cell>
          <cell r="G6">
            <v>1.1180000000000001</v>
          </cell>
          <cell r="H6">
            <v>1.1158999999999999</v>
          </cell>
          <cell r="I6">
            <v>1.1138999999999999</v>
          </cell>
          <cell r="J6">
            <v>1.1119000000000001</v>
          </cell>
          <cell r="K6">
            <v>1.1099000000000001</v>
          </cell>
        </row>
        <row r="7">
          <cell r="A7">
            <v>44</v>
          </cell>
          <cell r="B7">
            <v>1.1079000000000001</v>
          </cell>
          <cell r="C7">
            <v>1.1059000000000001</v>
          </cell>
          <cell r="D7">
            <v>1.1039000000000001</v>
          </cell>
          <cell r="E7">
            <v>1.1020000000000001</v>
          </cell>
          <cell r="F7">
            <v>1.1000000000000001</v>
          </cell>
          <cell r="G7">
            <v>1.0980000000000001</v>
          </cell>
          <cell r="H7">
            <v>1.0961000000000001</v>
          </cell>
          <cell r="I7">
            <v>1.0941000000000001</v>
          </cell>
          <cell r="J7">
            <v>1.0922000000000001</v>
          </cell>
          <cell r="K7">
            <v>1.0903</v>
          </cell>
        </row>
        <row r="8">
          <cell r="A8">
            <v>45</v>
          </cell>
          <cell r="B8">
            <v>1.0883</v>
          </cell>
          <cell r="C8">
            <v>1.0864</v>
          </cell>
          <cell r="D8">
            <v>1.0845</v>
          </cell>
          <cell r="E8">
            <v>1.0826</v>
          </cell>
          <cell r="F8">
            <v>1.0807</v>
          </cell>
          <cell r="G8">
            <v>1.0788</v>
          </cell>
          <cell r="H8">
            <v>1.0769</v>
          </cell>
          <cell r="I8">
            <v>1.075</v>
          </cell>
          <cell r="J8">
            <v>1.0731999999999999</v>
          </cell>
          <cell r="K8">
            <v>1.8713</v>
          </cell>
        </row>
        <row r="9">
          <cell r="A9">
            <v>46</v>
          </cell>
          <cell r="B9">
            <v>1.0693999999999999</v>
          </cell>
          <cell r="C9">
            <v>1.0676000000000001</v>
          </cell>
          <cell r="D9">
            <v>1.0657000000000001</v>
          </cell>
          <cell r="E9">
            <v>1.0639000000000001</v>
          </cell>
          <cell r="F9">
            <v>1.0621</v>
          </cell>
          <cell r="G9">
            <v>1.0602</v>
          </cell>
          <cell r="H9">
            <v>1.0584</v>
          </cell>
          <cell r="I9">
            <v>1.0566</v>
          </cell>
          <cell r="J9">
            <v>1.0548</v>
          </cell>
          <cell r="K9">
            <v>1.0529999999999999</v>
          </cell>
        </row>
        <row r="10">
          <cell r="A10">
            <v>47</v>
          </cell>
          <cell r="B10">
            <v>1.0511999999999999</v>
          </cell>
          <cell r="C10">
            <v>1.0494000000000001</v>
          </cell>
          <cell r="D10">
            <v>1.0476000000000001</v>
          </cell>
          <cell r="E10">
            <v>1.0458000000000001</v>
          </cell>
          <cell r="F10">
            <v>1.0441</v>
          </cell>
          <cell r="G10">
            <v>1.0423</v>
          </cell>
          <cell r="H10">
            <v>1.0405</v>
          </cell>
          <cell r="I10">
            <v>1.0387999999999999</v>
          </cell>
          <cell r="J10">
            <v>1.0369999999999999</v>
          </cell>
          <cell r="K10">
            <v>1.0353000000000001</v>
          </cell>
        </row>
        <row r="11">
          <cell r="A11">
            <v>48</v>
          </cell>
          <cell r="B11">
            <v>1.0336000000000001</v>
          </cell>
          <cell r="C11">
            <v>1.0318000000000001</v>
          </cell>
          <cell r="D11">
            <v>1.0301</v>
          </cell>
          <cell r="E11">
            <v>1.0284</v>
          </cell>
          <cell r="F11">
            <v>1.0266999999999999</v>
          </cell>
          <cell r="G11">
            <v>1.0249999999999999</v>
          </cell>
          <cell r="H11">
            <v>1.0233000000000001</v>
          </cell>
          <cell r="I11">
            <v>1.0216000000000001</v>
          </cell>
          <cell r="J11">
            <v>1.0199</v>
          </cell>
          <cell r="K11">
            <v>1.0182</v>
          </cell>
        </row>
        <row r="12">
          <cell r="A12">
            <v>49</v>
          </cell>
          <cell r="B12">
            <v>1.0165</v>
          </cell>
          <cell r="C12">
            <v>1.0147999999999999</v>
          </cell>
          <cell r="D12">
            <v>1.0132000000000001</v>
          </cell>
          <cell r="E12">
            <v>1.0115000000000001</v>
          </cell>
          <cell r="F12">
            <v>1.0098</v>
          </cell>
          <cell r="G12">
            <v>1.0082</v>
          </cell>
          <cell r="H12">
            <v>1.0065</v>
          </cell>
          <cell r="I12">
            <v>1.0048999999999999</v>
          </cell>
          <cell r="J12">
            <v>1.0033000000000001</v>
          </cell>
          <cell r="K12">
            <v>1.0016</v>
          </cell>
        </row>
        <row r="13">
          <cell r="A13">
            <v>50</v>
          </cell>
          <cell r="B13">
            <v>1</v>
          </cell>
          <cell r="C13">
            <v>0.99839999999999995</v>
          </cell>
          <cell r="D13">
            <v>0.99680000000000002</v>
          </cell>
          <cell r="E13">
            <v>0.99519999999999997</v>
          </cell>
          <cell r="F13">
            <v>0.99350000000000005</v>
          </cell>
          <cell r="G13">
            <v>0.9919</v>
          </cell>
          <cell r="H13">
            <v>0.99039999999999995</v>
          </cell>
          <cell r="I13">
            <v>0.98880000000000001</v>
          </cell>
          <cell r="J13">
            <v>0.98719999999999997</v>
          </cell>
          <cell r="K13">
            <v>0.98560000000000003</v>
          </cell>
        </row>
        <row r="14">
          <cell r="A14">
            <v>51</v>
          </cell>
          <cell r="B14">
            <v>0.98399999999999999</v>
          </cell>
          <cell r="C14">
            <v>0.98250000000000004</v>
          </cell>
          <cell r="D14">
            <v>0.98089999999999999</v>
          </cell>
          <cell r="E14">
            <v>0.97929999999999995</v>
          </cell>
          <cell r="F14">
            <v>0.9778</v>
          </cell>
          <cell r="G14">
            <v>0.97619999999999996</v>
          </cell>
          <cell r="H14">
            <v>0.97470000000000001</v>
          </cell>
          <cell r="I14">
            <v>0.97309999999999997</v>
          </cell>
          <cell r="J14">
            <v>0.97160000000000002</v>
          </cell>
          <cell r="K14">
            <v>0.97009999999999996</v>
          </cell>
        </row>
        <row r="15">
          <cell r="A15">
            <v>52</v>
          </cell>
          <cell r="B15">
            <v>0.96860000000000002</v>
          </cell>
          <cell r="C15">
            <v>0.96699999999999997</v>
          </cell>
          <cell r="D15">
            <v>0.96550000000000002</v>
          </cell>
          <cell r="E15">
            <v>0.96399999999999997</v>
          </cell>
          <cell r="F15">
            <v>0.96250000000000002</v>
          </cell>
          <cell r="G15">
            <v>0.96099999999999997</v>
          </cell>
          <cell r="H15">
            <v>0.95950000000000002</v>
          </cell>
          <cell r="I15">
            <v>0.95799999999999996</v>
          </cell>
          <cell r="J15">
            <v>0.95650000000000002</v>
          </cell>
          <cell r="K15">
            <v>0.95499999999999996</v>
          </cell>
        </row>
        <row r="16">
          <cell r="A16">
            <v>53</v>
          </cell>
          <cell r="B16">
            <v>0.9536</v>
          </cell>
          <cell r="C16">
            <v>0.95209999999999995</v>
          </cell>
          <cell r="D16">
            <v>0.9506</v>
          </cell>
          <cell r="E16">
            <v>0.94920000000000004</v>
          </cell>
          <cell r="F16">
            <v>0.94769999999999999</v>
          </cell>
          <cell r="G16">
            <v>0.94620000000000004</v>
          </cell>
          <cell r="H16">
            <v>0.94479999999999997</v>
          </cell>
          <cell r="I16">
            <v>0.94330000000000003</v>
          </cell>
          <cell r="J16">
            <v>0.94189999999999996</v>
          </cell>
          <cell r="K16">
            <v>0.9405</v>
          </cell>
        </row>
        <row r="17">
          <cell r="A17">
            <v>54</v>
          </cell>
          <cell r="B17">
            <v>0.93899999999999995</v>
          </cell>
          <cell r="C17">
            <v>0.93759999999999999</v>
          </cell>
          <cell r="D17">
            <v>0.93620000000000003</v>
          </cell>
          <cell r="E17">
            <v>0.93479999999999996</v>
          </cell>
          <cell r="F17">
            <v>0.93330000000000002</v>
          </cell>
          <cell r="G17">
            <v>0.93189999999999995</v>
          </cell>
          <cell r="H17">
            <v>0.93049999999999999</v>
          </cell>
          <cell r="I17">
            <v>0.92910000000000004</v>
          </cell>
          <cell r="J17">
            <v>0.92769999999999997</v>
          </cell>
          <cell r="K17">
            <v>0.92630000000000001</v>
          </cell>
        </row>
        <row r="18">
          <cell r="A18">
            <v>55</v>
          </cell>
          <cell r="B18">
            <v>0.92490000000000006</v>
          </cell>
          <cell r="C18">
            <v>0.92349999999999999</v>
          </cell>
          <cell r="D18">
            <v>0.92220000000000002</v>
          </cell>
          <cell r="E18">
            <v>0.92079999999999995</v>
          </cell>
          <cell r="F18">
            <v>0.9194</v>
          </cell>
          <cell r="G18">
            <v>0.91800000000000004</v>
          </cell>
          <cell r="H18">
            <v>0.91669999999999996</v>
          </cell>
          <cell r="I18">
            <v>0.9153</v>
          </cell>
          <cell r="J18">
            <v>0.91400000000000003</v>
          </cell>
          <cell r="K18">
            <v>0.91259999999999997</v>
          </cell>
        </row>
        <row r="19">
          <cell r="A19">
            <v>56</v>
          </cell>
          <cell r="B19">
            <v>0.91220000000000001</v>
          </cell>
          <cell r="C19">
            <v>0.90990000000000004</v>
          </cell>
          <cell r="D19">
            <v>0.90859999999999996</v>
          </cell>
          <cell r="E19">
            <v>0.90720000000000001</v>
          </cell>
          <cell r="F19">
            <v>0.90590000000000004</v>
          </cell>
          <cell r="G19">
            <v>0.90459999999999996</v>
          </cell>
          <cell r="H19">
            <v>0.9032</v>
          </cell>
          <cell r="I19">
            <v>0.90190000000000003</v>
          </cell>
          <cell r="J19">
            <v>0.90059999999999996</v>
          </cell>
          <cell r="K19">
            <v>0.89929999999999999</v>
          </cell>
        </row>
        <row r="20">
          <cell r="A20">
            <v>57</v>
          </cell>
          <cell r="B20">
            <v>0.89800000000000002</v>
          </cell>
          <cell r="C20">
            <v>0.89670000000000005</v>
          </cell>
          <cell r="D20">
            <v>0.89539999999999997</v>
          </cell>
          <cell r="E20">
            <v>0.89410000000000001</v>
          </cell>
          <cell r="F20">
            <v>0.89280000000000004</v>
          </cell>
          <cell r="G20">
            <v>0.89149999999999996</v>
          </cell>
          <cell r="H20">
            <v>0.89019999999999999</v>
          </cell>
          <cell r="I20">
            <v>0.88890000000000002</v>
          </cell>
          <cell r="J20">
            <v>0.88759999999999994</v>
          </cell>
          <cell r="K20">
            <v>0.88629999999999998</v>
          </cell>
        </row>
        <row r="21">
          <cell r="A21">
            <v>58</v>
          </cell>
          <cell r="B21">
            <v>0.8851</v>
          </cell>
          <cell r="C21">
            <v>0.88380000000000003</v>
          </cell>
          <cell r="D21">
            <v>0.88249999999999995</v>
          </cell>
          <cell r="E21">
            <v>0.88139999999999996</v>
          </cell>
          <cell r="F21">
            <v>0.88</v>
          </cell>
          <cell r="G21">
            <v>0.87880000000000003</v>
          </cell>
          <cell r="H21">
            <v>0.87749999999999995</v>
          </cell>
          <cell r="I21">
            <v>0.87629999999999997</v>
          </cell>
          <cell r="J21">
            <v>0.875</v>
          </cell>
          <cell r="K21">
            <v>0.87380000000000002</v>
          </cell>
        </row>
        <row r="22">
          <cell r="A22">
            <v>59</v>
          </cell>
          <cell r="B22">
            <v>0.87250000000000005</v>
          </cell>
          <cell r="C22">
            <v>0.87129999999999996</v>
          </cell>
          <cell r="D22">
            <v>0.87009999999999998</v>
          </cell>
          <cell r="E22">
            <v>0.86880000000000002</v>
          </cell>
          <cell r="F22">
            <v>0.86760000000000004</v>
          </cell>
          <cell r="G22">
            <v>0.86639999999999995</v>
          </cell>
          <cell r="H22">
            <v>0.86529999999999996</v>
          </cell>
          <cell r="I22">
            <v>0.86399999999999999</v>
          </cell>
          <cell r="J22">
            <v>0.86280000000000001</v>
          </cell>
          <cell r="K22">
            <v>0.86150000000000004</v>
          </cell>
        </row>
        <row r="23">
          <cell r="A23">
            <v>60</v>
          </cell>
          <cell r="B23">
            <v>0.86029999999999995</v>
          </cell>
          <cell r="C23">
            <v>0.85909999999999997</v>
          </cell>
          <cell r="D23">
            <v>0.8579</v>
          </cell>
          <cell r="E23">
            <v>0.85680000000000001</v>
          </cell>
          <cell r="F23">
            <v>0.85560000000000003</v>
          </cell>
          <cell r="G23">
            <v>0.85440000000000005</v>
          </cell>
          <cell r="H23">
            <v>0.85319999999999996</v>
          </cell>
          <cell r="I23">
            <v>0.85199999999999998</v>
          </cell>
          <cell r="J23">
            <v>0.8508</v>
          </cell>
          <cell r="K23">
            <v>0.84970000000000001</v>
          </cell>
        </row>
        <row r="24">
          <cell r="A24">
            <v>61</v>
          </cell>
          <cell r="B24">
            <v>0.84850000000000003</v>
          </cell>
          <cell r="C24">
            <v>0.84730000000000005</v>
          </cell>
          <cell r="D24">
            <v>0.84619999999999995</v>
          </cell>
          <cell r="E24">
            <v>0.84499999999999997</v>
          </cell>
          <cell r="F24">
            <v>0.84379999999999999</v>
          </cell>
          <cell r="G24">
            <v>0.8427</v>
          </cell>
          <cell r="H24">
            <v>0.84150000000000003</v>
          </cell>
          <cell r="I24">
            <v>0.84040000000000004</v>
          </cell>
          <cell r="J24">
            <v>0.83919999999999995</v>
          </cell>
          <cell r="K24">
            <v>0.83809999999999996</v>
          </cell>
        </row>
        <row r="25">
          <cell r="A25">
            <v>62</v>
          </cell>
          <cell r="B25">
            <v>0.83699999999999997</v>
          </cell>
          <cell r="C25">
            <v>0.83579999999999999</v>
          </cell>
          <cell r="D25">
            <v>0.8347</v>
          </cell>
          <cell r="E25">
            <v>0.83360000000000001</v>
          </cell>
          <cell r="F25">
            <v>0.83240000000000003</v>
          </cell>
          <cell r="G25">
            <v>0.83130000000000004</v>
          </cell>
          <cell r="H25">
            <v>0.83020000000000005</v>
          </cell>
          <cell r="I25">
            <v>0.82909999999999995</v>
          </cell>
          <cell r="J25">
            <v>0.82799999999999996</v>
          </cell>
          <cell r="K25">
            <v>0.82689999999999997</v>
          </cell>
        </row>
        <row r="26">
          <cell r="A26">
            <v>63</v>
          </cell>
          <cell r="B26">
            <v>0.82569999999999999</v>
          </cell>
          <cell r="C26">
            <v>0.8246</v>
          </cell>
          <cell r="D26">
            <v>0.82350000000000001</v>
          </cell>
          <cell r="E26">
            <v>0.82240000000000002</v>
          </cell>
          <cell r="F26">
            <v>0.82130000000000003</v>
          </cell>
          <cell r="G26">
            <v>0.82020000000000004</v>
          </cell>
          <cell r="H26">
            <v>0.81920000000000004</v>
          </cell>
          <cell r="I26">
            <v>0.81810000000000005</v>
          </cell>
          <cell r="J26">
            <v>0.81699999999999995</v>
          </cell>
          <cell r="K26">
            <v>0.81589999999999996</v>
          </cell>
        </row>
        <row r="27">
          <cell r="A27">
            <v>64</v>
          </cell>
          <cell r="B27">
            <v>0.81479999999999997</v>
          </cell>
          <cell r="C27">
            <v>0.81369999999999998</v>
          </cell>
          <cell r="D27">
            <v>0.81269999999999998</v>
          </cell>
          <cell r="E27">
            <v>0.81159999999999999</v>
          </cell>
          <cell r="F27">
            <v>0.8105</v>
          </cell>
          <cell r="G27">
            <v>0.8095</v>
          </cell>
          <cell r="H27">
            <v>0.80840000000000001</v>
          </cell>
          <cell r="I27">
            <v>0.80730000000000002</v>
          </cell>
          <cell r="J27">
            <v>0.80630000000000002</v>
          </cell>
          <cell r="K27">
            <v>0.80520000000000003</v>
          </cell>
        </row>
        <row r="28">
          <cell r="A28">
            <v>65</v>
          </cell>
          <cell r="B28">
            <v>0.80420000000000003</v>
          </cell>
          <cell r="C28">
            <v>0.80310000000000004</v>
          </cell>
          <cell r="D28">
            <v>0.80210000000000004</v>
          </cell>
          <cell r="E28">
            <v>0.80100000000000005</v>
          </cell>
          <cell r="F28">
            <v>0.8</v>
          </cell>
          <cell r="G28">
            <v>0.79900000000000004</v>
          </cell>
          <cell r="H28">
            <v>0.79790000000000005</v>
          </cell>
          <cell r="I28">
            <v>0.79690000000000005</v>
          </cell>
          <cell r="J28">
            <v>0.79590000000000005</v>
          </cell>
          <cell r="K28">
            <v>0.79479999999999995</v>
          </cell>
        </row>
        <row r="29">
          <cell r="A29">
            <v>66</v>
          </cell>
          <cell r="B29">
            <v>0.79379999999999995</v>
          </cell>
          <cell r="C29">
            <v>0.79279999999999995</v>
          </cell>
          <cell r="D29">
            <v>0.79179999999999995</v>
          </cell>
          <cell r="E29">
            <v>0.79079999999999995</v>
          </cell>
          <cell r="F29">
            <v>0.78979999999999995</v>
          </cell>
          <cell r="G29">
            <v>0.78869999999999996</v>
          </cell>
          <cell r="H29">
            <v>0.78769999999999996</v>
          </cell>
          <cell r="I29">
            <v>0.78669999999999995</v>
          </cell>
          <cell r="J29">
            <v>0.78569999999999995</v>
          </cell>
          <cell r="K29">
            <v>0.78469999999999995</v>
          </cell>
        </row>
        <row r="30">
          <cell r="A30">
            <v>67</v>
          </cell>
          <cell r="B30">
            <v>0.78369999999999995</v>
          </cell>
          <cell r="C30">
            <v>0.78269999999999995</v>
          </cell>
          <cell r="D30">
            <v>0.78169999999999995</v>
          </cell>
          <cell r="E30">
            <v>0.78069999999999995</v>
          </cell>
          <cell r="F30">
            <v>0.77980000000000005</v>
          </cell>
          <cell r="G30">
            <v>0.77769999999999995</v>
          </cell>
          <cell r="H30">
            <v>0.77690000000000003</v>
          </cell>
          <cell r="I30">
            <v>0.77610000000000001</v>
          </cell>
          <cell r="J30">
            <v>0.77529999999999999</v>
          </cell>
          <cell r="K30">
            <v>0.77449999999999997</v>
          </cell>
        </row>
        <row r="31">
          <cell r="A31">
            <v>68</v>
          </cell>
          <cell r="B31">
            <v>0.77370000000000005</v>
          </cell>
          <cell r="C31">
            <v>0.77290000000000003</v>
          </cell>
          <cell r="D31">
            <v>0.77210000000000001</v>
          </cell>
          <cell r="E31">
            <v>0.77129999999999999</v>
          </cell>
          <cell r="F31">
            <v>0.77049999999999996</v>
          </cell>
          <cell r="G31">
            <v>0.76970000000000005</v>
          </cell>
          <cell r="H31">
            <v>0.76890000000000003</v>
          </cell>
          <cell r="I31">
            <v>0.76819999999999999</v>
          </cell>
          <cell r="J31">
            <v>0.76739999999999997</v>
          </cell>
          <cell r="K31">
            <v>0.76659999999999995</v>
          </cell>
        </row>
        <row r="32">
          <cell r="A32">
            <v>69</v>
          </cell>
          <cell r="B32">
            <v>0.76580000000000004</v>
          </cell>
          <cell r="C32">
            <v>0.76500000000000001</v>
          </cell>
          <cell r="D32">
            <v>0.76419999999999999</v>
          </cell>
          <cell r="E32">
            <v>0.76349999999999996</v>
          </cell>
          <cell r="F32">
            <v>0.76270000000000004</v>
          </cell>
          <cell r="G32">
            <v>0.76190000000000002</v>
          </cell>
          <cell r="H32">
            <v>0.7611</v>
          </cell>
          <cell r="I32">
            <v>0.76039999999999996</v>
          </cell>
          <cell r="J32">
            <v>0.75960000000000005</v>
          </cell>
          <cell r="K32">
            <v>0.75880000000000003</v>
          </cell>
        </row>
        <row r="33">
          <cell r="A33">
            <v>70</v>
          </cell>
          <cell r="B33">
            <v>0.7581</v>
          </cell>
          <cell r="C33">
            <v>0.75729999999999997</v>
          </cell>
          <cell r="D33">
            <v>0.75649999999999995</v>
          </cell>
          <cell r="E33">
            <v>0.75580000000000003</v>
          </cell>
          <cell r="F33">
            <v>0.755</v>
          </cell>
          <cell r="G33">
            <v>0.75429999999999997</v>
          </cell>
          <cell r="H33">
            <v>0.75349999999999995</v>
          </cell>
          <cell r="I33">
            <v>0.75270000000000004</v>
          </cell>
          <cell r="J33">
            <v>0.752</v>
          </cell>
          <cell r="K33">
            <v>0.75119999999999998</v>
          </cell>
        </row>
        <row r="34">
          <cell r="A34">
            <v>71</v>
          </cell>
          <cell r="B34">
            <v>0.75049999999999994</v>
          </cell>
          <cell r="C34">
            <v>0.74970000000000003</v>
          </cell>
          <cell r="D34">
            <v>0.749</v>
          </cell>
          <cell r="E34">
            <v>0.74819999999999998</v>
          </cell>
          <cell r="F34">
            <v>0.74750000000000005</v>
          </cell>
          <cell r="G34">
            <v>0.74680000000000002</v>
          </cell>
          <cell r="H34">
            <v>0.746</v>
          </cell>
          <cell r="I34">
            <v>0.74529999999999996</v>
          </cell>
          <cell r="J34">
            <v>0.74450000000000005</v>
          </cell>
          <cell r="K34">
            <v>0.74380000000000002</v>
          </cell>
        </row>
        <row r="35">
          <cell r="A35">
            <v>72</v>
          </cell>
          <cell r="B35">
            <v>0.74309999999999998</v>
          </cell>
          <cell r="C35">
            <v>0.74229999999999996</v>
          </cell>
          <cell r="D35">
            <v>0.74160000000000004</v>
          </cell>
          <cell r="E35">
            <v>0.7409</v>
          </cell>
          <cell r="F35">
            <v>0.74009999999999998</v>
          </cell>
          <cell r="G35">
            <v>0.73939999999999995</v>
          </cell>
          <cell r="H35">
            <v>0.73870000000000002</v>
          </cell>
          <cell r="I35">
            <v>0.7379</v>
          </cell>
          <cell r="J35">
            <v>0.73719999999999997</v>
          </cell>
          <cell r="K35">
            <v>0.73650000000000004</v>
          </cell>
        </row>
        <row r="36">
          <cell r="A36">
            <v>73</v>
          </cell>
          <cell r="B36">
            <v>0.73580000000000001</v>
          </cell>
          <cell r="C36">
            <v>0.73509999999999998</v>
          </cell>
          <cell r="D36">
            <v>0.73429999999999995</v>
          </cell>
          <cell r="E36">
            <v>0.73360000000000003</v>
          </cell>
          <cell r="F36">
            <v>0.7329</v>
          </cell>
          <cell r="G36">
            <v>0.73219999999999996</v>
          </cell>
          <cell r="H36">
            <v>0.73150000000000004</v>
          </cell>
          <cell r="I36">
            <v>0.73080000000000001</v>
          </cell>
          <cell r="J36">
            <v>0.73009999999999997</v>
          </cell>
          <cell r="K36">
            <v>0.72929999999999995</v>
          </cell>
        </row>
        <row r="37">
          <cell r="A37">
            <v>74</v>
          </cell>
          <cell r="B37">
            <v>0.72860000000000003</v>
          </cell>
          <cell r="C37">
            <v>0.72789999999999999</v>
          </cell>
          <cell r="D37">
            <v>0.72719999999999996</v>
          </cell>
          <cell r="E37">
            <v>0.72650000000000003</v>
          </cell>
          <cell r="F37">
            <v>0.7258</v>
          </cell>
          <cell r="G37">
            <v>0.72509999999999997</v>
          </cell>
          <cell r="H37">
            <v>0.72440000000000004</v>
          </cell>
          <cell r="I37">
            <v>0.72370000000000001</v>
          </cell>
          <cell r="J37">
            <v>0.72299999999999998</v>
          </cell>
          <cell r="K37">
            <v>0.72230000000000005</v>
          </cell>
        </row>
        <row r="38">
          <cell r="A38">
            <v>75</v>
          </cell>
          <cell r="B38">
            <v>0.72160000000000002</v>
          </cell>
          <cell r="C38">
            <v>0.72089999999999999</v>
          </cell>
          <cell r="D38">
            <v>0.72019999999999995</v>
          </cell>
          <cell r="E38">
            <v>0.71960000000000002</v>
          </cell>
          <cell r="F38">
            <v>0.71889999999999998</v>
          </cell>
          <cell r="G38">
            <v>0.71819999999999995</v>
          </cell>
          <cell r="H38">
            <v>0.71750000000000003</v>
          </cell>
          <cell r="I38">
            <v>0.71679999999999999</v>
          </cell>
          <cell r="J38">
            <v>0.71609999999999996</v>
          </cell>
          <cell r="K38">
            <v>0.71540000000000004</v>
          </cell>
        </row>
        <row r="39">
          <cell r="A39">
            <v>76</v>
          </cell>
          <cell r="B39">
            <v>0.71479999999999999</v>
          </cell>
          <cell r="C39">
            <v>0.71409999999999996</v>
          </cell>
          <cell r="D39">
            <v>0.71340000000000003</v>
          </cell>
          <cell r="E39">
            <v>0.7127</v>
          </cell>
          <cell r="F39">
            <v>0.71199999999999997</v>
          </cell>
          <cell r="G39">
            <v>0.71140000000000003</v>
          </cell>
          <cell r="H39">
            <v>0.7107</v>
          </cell>
          <cell r="I39">
            <v>0.71</v>
          </cell>
          <cell r="J39">
            <v>0.70940000000000003</v>
          </cell>
          <cell r="K39">
            <v>0.7087</v>
          </cell>
        </row>
        <row r="40">
          <cell r="A40">
            <v>77</v>
          </cell>
          <cell r="B40">
            <v>0.70799999999999996</v>
          </cell>
          <cell r="C40">
            <v>0.70740000000000003</v>
          </cell>
          <cell r="D40">
            <v>0.70669999999999999</v>
          </cell>
          <cell r="E40">
            <v>0.70599999999999996</v>
          </cell>
          <cell r="F40">
            <v>0.71540000000000004</v>
          </cell>
          <cell r="G40">
            <v>0.70469999999999999</v>
          </cell>
          <cell r="H40">
            <v>0.70399999999999996</v>
          </cell>
          <cell r="I40">
            <v>0.70340000000000003</v>
          </cell>
          <cell r="J40">
            <v>0.70269999999999999</v>
          </cell>
          <cell r="K40">
            <v>0.70209999999999995</v>
          </cell>
        </row>
        <row r="41">
          <cell r="A41">
            <v>78</v>
          </cell>
          <cell r="B41">
            <v>0.70140000000000002</v>
          </cell>
          <cell r="C41">
            <v>0.70069999999999999</v>
          </cell>
          <cell r="D41">
            <v>0.70009999999999994</v>
          </cell>
          <cell r="E41">
            <v>0.69940000000000002</v>
          </cell>
          <cell r="F41">
            <v>0.69879999999999998</v>
          </cell>
          <cell r="G41">
            <v>0.69810000000000005</v>
          </cell>
          <cell r="H41">
            <v>0.69750000000000001</v>
          </cell>
          <cell r="I41">
            <v>0.69679999999999997</v>
          </cell>
          <cell r="J41">
            <v>0.69620000000000004</v>
          </cell>
          <cell r="K41">
            <v>0.6956</v>
          </cell>
        </row>
        <row r="42">
          <cell r="A42">
            <v>79</v>
          </cell>
          <cell r="B42">
            <v>0.69489999999999996</v>
          </cell>
          <cell r="C42">
            <v>0.69430000000000003</v>
          </cell>
          <cell r="D42">
            <v>0.69359999999999999</v>
          </cell>
          <cell r="E42">
            <v>0.69299999999999995</v>
          </cell>
          <cell r="F42">
            <v>0.69230000000000003</v>
          </cell>
          <cell r="G42">
            <v>0.69169999999999998</v>
          </cell>
          <cell r="H42">
            <v>0.69110000000000005</v>
          </cell>
          <cell r="I42">
            <v>0.69040000000000001</v>
          </cell>
          <cell r="J42">
            <v>0.68979999999999997</v>
          </cell>
          <cell r="K42">
            <v>0.68920000000000003</v>
          </cell>
        </row>
        <row r="43">
          <cell r="A43">
            <v>80</v>
          </cell>
          <cell r="B43">
            <v>0.6885</v>
          </cell>
          <cell r="C43">
            <v>0.68789999999999996</v>
          </cell>
          <cell r="D43">
            <v>0.68730000000000002</v>
          </cell>
          <cell r="E43">
            <v>0.68659999999999999</v>
          </cell>
          <cell r="F43">
            <v>0.68600000000000005</v>
          </cell>
          <cell r="G43">
            <v>0.68540000000000001</v>
          </cell>
          <cell r="H43">
            <v>0.68479999999999996</v>
          </cell>
          <cell r="I43">
            <v>0.68410000000000004</v>
          </cell>
          <cell r="J43">
            <v>0.6835</v>
          </cell>
          <cell r="K43">
            <v>0.68289999999999995</v>
          </cell>
        </row>
        <row r="44">
          <cell r="A44">
            <v>81</v>
          </cell>
          <cell r="B44">
            <v>0.68230000000000002</v>
          </cell>
          <cell r="C44">
            <v>0.68169999999999997</v>
          </cell>
          <cell r="D44">
            <v>0.68100000000000005</v>
          </cell>
          <cell r="E44">
            <v>0.6804</v>
          </cell>
          <cell r="F44">
            <v>0.67979999999999996</v>
          </cell>
          <cell r="G44">
            <v>0.67920000000000003</v>
          </cell>
          <cell r="H44">
            <v>0.67859999999999998</v>
          </cell>
          <cell r="I44">
            <v>0.67800000000000005</v>
          </cell>
          <cell r="J44">
            <v>0.6774</v>
          </cell>
          <cell r="K44">
            <v>0.67669999999999997</v>
          </cell>
        </row>
        <row r="45">
          <cell r="A45">
            <v>82</v>
          </cell>
          <cell r="B45">
            <v>0.67610000000000003</v>
          </cell>
          <cell r="C45">
            <v>0.67549999999999999</v>
          </cell>
          <cell r="D45">
            <v>0.67490000000000006</v>
          </cell>
          <cell r="E45">
            <v>0.67430000000000001</v>
          </cell>
          <cell r="F45">
            <v>0.67369999999999997</v>
          </cell>
          <cell r="G45">
            <v>0.67310000000000003</v>
          </cell>
          <cell r="H45">
            <v>0.67249999999999999</v>
          </cell>
          <cell r="I45">
            <v>0.67190000000000005</v>
          </cell>
          <cell r="J45">
            <v>0.67130000000000001</v>
          </cell>
          <cell r="K45">
            <v>0.67069999999999996</v>
          </cell>
        </row>
        <row r="46">
          <cell r="A46">
            <v>83</v>
          </cell>
          <cell r="B46">
            <v>0.67010000000000003</v>
          </cell>
          <cell r="C46">
            <v>0.66949999999999998</v>
          </cell>
          <cell r="D46">
            <v>0.66890000000000005</v>
          </cell>
          <cell r="E46">
            <v>0.66830000000000001</v>
          </cell>
          <cell r="F46">
            <v>0.66769999999999996</v>
          </cell>
          <cell r="G46">
            <v>0.66710000000000003</v>
          </cell>
          <cell r="H46">
            <v>0.66649999999999998</v>
          </cell>
          <cell r="I46">
            <v>0.66590000000000005</v>
          </cell>
          <cell r="J46">
            <v>0.6653</v>
          </cell>
          <cell r="K46">
            <v>0.66479999999999995</v>
          </cell>
        </row>
        <row r="47">
          <cell r="A47">
            <v>84</v>
          </cell>
          <cell r="B47">
            <v>0.66420000000000001</v>
          </cell>
          <cell r="C47">
            <v>0.66359999999999997</v>
          </cell>
          <cell r="D47">
            <v>0.66300000000000003</v>
          </cell>
          <cell r="E47">
            <v>0.66239999999999999</v>
          </cell>
          <cell r="F47">
            <v>0.66180000000000005</v>
          </cell>
          <cell r="G47">
            <v>0.66120000000000001</v>
          </cell>
          <cell r="H47">
            <v>0.66069999999999995</v>
          </cell>
          <cell r="I47">
            <v>0.66010000000000002</v>
          </cell>
          <cell r="J47">
            <v>0.65949999999999998</v>
          </cell>
          <cell r="K47">
            <v>0.65890000000000004</v>
          </cell>
        </row>
        <row r="48">
          <cell r="A48">
            <v>85</v>
          </cell>
          <cell r="B48">
            <v>0.6583</v>
          </cell>
          <cell r="C48">
            <v>0.68789999999999996</v>
          </cell>
          <cell r="D48">
            <v>0.65720000000000001</v>
          </cell>
          <cell r="E48">
            <v>0.65659999999999996</v>
          </cell>
          <cell r="F48">
            <v>0.65600000000000003</v>
          </cell>
          <cell r="G48">
            <v>0.65549999999999997</v>
          </cell>
          <cell r="H48">
            <v>0.65490000000000004</v>
          </cell>
          <cell r="I48">
            <v>0.65429999999999999</v>
          </cell>
          <cell r="J48">
            <v>0.65380000000000005</v>
          </cell>
          <cell r="K48">
            <v>0.6532</v>
          </cell>
        </row>
        <row r="49">
          <cell r="A49">
            <v>86</v>
          </cell>
          <cell r="B49">
            <v>0.65259999999999996</v>
          </cell>
          <cell r="C49">
            <v>0.65210000000000001</v>
          </cell>
          <cell r="D49">
            <v>0.65149999999999997</v>
          </cell>
          <cell r="E49">
            <v>0.65090000000000003</v>
          </cell>
          <cell r="F49">
            <v>0.65039999999999998</v>
          </cell>
          <cell r="G49">
            <v>0.64980000000000004</v>
          </cell>
          <cell r="H49">
            <v>0.6492</v>
          </cell>
          <cell r="I49">
            <v>0.64870000000000005</v>
          </cell>
          <cell r="J49">
            <v>0.64810000000000001</v>
          </cell>
          <cell r="K49">
            <v>0.64759999999999995</v>
          </cell>
        </row>
        <row r="50">
          <cell r="A50">
            <v>87</v>
          </cell>
          <cell r="B50">
            <v>0.64700000000000002</v>
          </cell>
          <cell r="C50">
            <v>0.64639999999999997</v>
          </cell>
          <cell r="D50">
            <v>0.64590000000000003</v>
          </cell>
          <cell r="E50">
            <v>0.64529999999999998</v>
          </cell>
          <cell r="F50">
            <v>0.64480000000000004</v>
          </cell>
          <cell r="G50">
            <v>0.64419999999999999</v>
          </cell>
          <cell r="H50">
            <v>0.64370000000000005</v>
          </cell>
          <cell r="I50">
            <v>0.6431</v>
          </cell>
          <cell r="J50">
            <v>0.64259999999999995</v>
          </cell>
          <cell r="K50">
            <v>0.64200000000000002</v>
          </cell>
        </row>
        <row r="51">
          <cell r="A51">
            <v>88</v>
          </cell>
          <cell r="B51">
            <v>0.64149999999999996</v>
          </cell>
          <cell r="C51">
            <v>0.64090000000000003</v>
          </cell>
          <cell r="D51">
            <v>0.64039999999999997</v>
          </cell>
          <cell r="E51">
            <v>0.63980000000000004</v>
          </cell>
          <cell r="F51">
            <v>0.63929999999999998</v>
          </cell>
          <cell r="G51">
            <v>0.63870000000000005</v>
          </cell>
          <cell r="H51">
            <v>0.63819999999999999</v>
          </cell>
          <cell r="I51">
            <v>0.63759999999999994</v>
          </cell>
          <cell r="J51">
            <v>0.6371</v>
          </cell>
          <cell r="K51">
            <v>0.63660000000000005</v>
          </cell>
        </row>
        <row r="52">
          <cell r="A52">
            <v>89</v>
          </cell>
          <cell r="B52">
            <v>0.63600000000000001</v>
          </cell>
          <cell r="C52">
            <v>0.63549999999999995</v>
          </cell>
          <cell r="D52">
            <v>0.63500000000000001</v>
          </cell>
          <cell r="E52">
            <v>0.63439999999999996</v>
          </cell>
          <cell r="F52">
            <v>0.63390000000000002</v>
          </cell>
          <cell r="G52">
            <v>0.63329999999999997</v>
          </cell>
          <cell r="H52">
            <v>0.63280000000000003</v>
          </cell>
          <cell r="I52">
            <v>0.63229999999999997</v>
          </cell>
          <cell r="J52">
            <v>0.63170000000000004</v>
          </cell>
          <cell r="K52">
            <v>0.63119999999999998</v>
          </cell>
        </row>
        <row r="53">
          <cell r="A53">
            <v>90</v>
          </cell>
          <cell r="B53">
            <v>0.63100000000000001</v>
          </cell>
          <cell r="C53">
            <v>0.63070000000000004</v>
          </cell>
          <cell r="D53">
            <v>0.63029999999999997</v>
          </cell>
          <cell r="E53">
            <v>0.63</v>
          </cell>
          <cell r="F53">
            <v>0.62960000000000005</v>
          </cell>
          <cell r="G53">
            <v>0.62929999999999997</v>
          </cell>
          <cell r="H53">
            <v>0.629</v>
          </cell>
          <cell r="I53">
            <v>0.62860000000000005</v>
          </cell>
          <cell r="J53">
            <v>0.62829999999999997</v>
          </cell>
          <cell r="K53">
            <v>0.628</v>
          </cell>
        </row>
        <row r="54">
          <cell r="A54">
            <v>91</v>
          </cell>
          <cell r="B54">
            <v>0.62760000000000005</v>
          </cell>
          <cell r="C54">
            <v>0.62729999999999997</v>
          </cell>
          <cell r="D54">
            <v>0.62690000000000001</v>
          </cell>
          <cell r="E54">
            <v>0.62660000000000005</v>
          </cell>
          <cell r="F54">
            <v>0.62629999999999997</v>
          </cell>
          <cell r="G54">
            <v>0.62590000000000001</v>
          </cell>
          <cell r="H54">
            <v>0.62560000000000004</v>
          </cell>
          <cell r="I54">
            <v>0.62529999999999997</v>
          </cell>
          <cell r="J54">
            <v>0.62490000000000001</v>
          </cell>
          <cell r="K54">
            <v>0.62460000000000004</v>
          </cell>
        </row>
        <row r="55">
          <cell r="A55">
            <v>92</v>
          </cell>
          <cell r="B55">
            <v>0.62429999999999997</v>
          </cell>
          <cell r="C55">
            <v>0.62390000000000001</v>
          </cell>
          <cell r="D55">
            <v>0.62360000000000004</v>
          </cell>
          <cell r="E55">
            <v>0.62329999999999997</v>
          </cell>
          <cell r="F55">
            <v>0.62290000000000001</v>
          </cell>
          <cell r="G55">
            <v>0.62260000000000004</v>
          </cell>
          <cell r="H55">
            <v>0.62229999999999996</v>
          </cell>
          <cell r="I55">
            <v>0.62190000000000001</v>
          </cell>
          <cell r="J55">
            <v>0.62160000000000004</v>
          </cell>
          <cell r="K55">
            <v>0.62129999999999996</v>
          </cell>
        </row>
        <row r="56">
          <cell r="A56">
            <v>93</v>
          </cell>
          <cell r="B56">
            <v>0.62090000000000001</v>
          </cell>
          <cell r="C56">
            <v>0.62060000000000004</v>
          </cell>
          <cell r="D56">
            <v>0.62029999999999996</v>
          </cell>
          <cell r="E56">
            <v>0.62</v>
          </cell>
          <cell r="F56">
            <v>0.61960000000000004</v>
          </cell>
          <cell r="G56">
            <v>0.61929999999999996</v>
          </cell>
          <cell r="H56">
            <v>0.61899999999999999</v>
          </cell>
          <cell r="I56">
            <v>0.61860000000000004</v>
          </cell>
          <cell r="J56">
            <v>0.61829999999999996</v>
          </cell>
          <cell r="K56">
            <v>0.61799999999999999</v>
          </cell>
        </row>
        <row r="57">
          <cell r="A57">
            <v>94</v>
          </cell>
          <cell r="B57">
            <v>0.61770000000000003</v>
          </cell>
          <cell r="C57">
            <v>0.61729999999999996</v>
          </cell>
          <cell r="D57">
            <v>0.61699999999999999</v>
          </cell>
          <cell r="E57">
            <v>0.61670000000000003</v>
          </cell>
          <cell r="F57">
            <v>0.61639999999999995</v>
          </cell>
          <cell r="G57">
            <v>0.61599999999999999</v>
          </cell>
          <cell r="H57">
            <v>0.61570000000000003</v>
          </cell>
          <cell r="I57">
            <v>0.61539999999999995</v>
          </cell>
          <cell r="J57">
            <v>0.61509999999999998</v>
          </cell>
          <cell r="K57">
            <v>0.61470000000000002</v>
          </cell>
        </row>
        <row r="58">
          <cell r="A58">
            <v>95</v>
          </cell>
          <cell r="B58">
            <v>0.61439999999999995</v>
          </cell>
          <cell r="C58">
            <v>0.61409999999999998</v>
          </cell>
          <cell r="D58">
            <v>0.61380000000000001</v>
          </cell>
          <cell r="E58">
            <v>0.61339999999999995</v>
          </cell>
          <cell r="F58">
            <v>0.61309999999999998</v>
          </cell>
          <cell r="G58">
            <v>0.61280000000000001</v>
          </cell>
          <cell r="H58">
            <v>0.61250000000000004</v>
          </cell>
          <cell r="I58">
            <v>0.61219999999999997</v>
          </cell>
          <cell r="J58">
            <v>0.61180000000000001</v>
          </cell>
          <cell r="K58">
            <v>0.61150000000000004</v>
          </cell>
        </row>
        <row r="59">
          <cell r="A59">
            <v>96</v>
          </cell>
          <cell r="B59">
            <v>0.61119999999999997</v>
          </cell>
          <cell r="C59">
            <v>0.6109</v>
          </cell>
          <cell r="D59">
            <v>0.61060000000000003</v>
          </cell>
          <cell r="E59">
            <v>0.61019999999999996</v>
          </cell>
          <cell r="F59">
            <v>0.6099</v>
          </cell>
          <cell r="G59">
            <v>0.60960000000000003</v>
          </cell>
          <cell r="H59">
            <v>0.60929999999999995</v>
          </cell>
          <cell r="I59">
            <v>0.60899999999999999</v>
          </cell>
          <cell r="J59">
            <v>0.60870000000000002</v>
          </cell>
          <cell r="K59">
            <v>0.60829999999999995</v>
          </cell>
        </row>
        <row r="60">
          <cell r="A60">
            <v>97</v>
          </cell>
          <cell r="B60">
            <v>0.60799999999999998</v>
          </cell>
          <cell r="C60">
            <v>0.60770000000000002</v>
          </cell>
          <cell r="D60">
            <v>0.60740000000000005</v>
          </cell>
          <cell r="E60">
            <v>0.60709999999999997</v>
          </cell>
          <cell r="F60">
            <v>0.60680000000000001</v>
          </cell>
          <cell r="G60">
            <v>0.60640000000000005</v>
          </cell>
          <cell r="H60">
            <v>0.60609999999999997</v>
          </cell>
          <cell r="I60">
            <v>0.60580000000000001</v>
          </cell>
          <cell r="J60">
            <v>0.60550000000000004</v>
          </cell>
          <cell r="K60">
            <v>0.60519999999999996</v>
          </cell>
        </row>
        <row r="61">
          <cell r="A61">
            <v>98</v>
          </cell>
          <cell r="B61">
            <v>0.60489999999999999</v>
          </cell>
          <cell r="C61">
            <v>0.60460000000000003</v>
          </cell>
          <cell r="D61">
            <v>0.60419999999999996</v>
          </cell>
          <cell r="E61">
            <v>0.60389999999999999</v>
          </cell>
          <cell r="F61">
            <v>0.60360000000000003</v>
          </cell>
          <cell r="G61">
            <v>0.60329999999999995</v>
          </cell>
          <cell r="H61">
            <v>0.60299999999999998</v>
          </cell>
          <cell r="I61">
            <v>0.60270000000000001</v>
          </cell>
          <cell r="J61">
            <v>0.60240000000000005</v>
          </cell>
          <cell r="K61">
            <v>0.60209999999999997</v>
          </cell>
        </row>
        <row r="62">
          <cell r="A62">
            <v>99</v>
          </cell>
          <cell r="B62">
            <v>0.6018</v>
          </cell>
          <cell r="C62">
            <v>0.60140000000000005</v>
          </cell>
          <cell r="D62">
            <v>0.60109999999999997</v>
          </cell>
          <cell r="E62">
            <v>0.6008</v>
          </cell>
          <cell r="F62">
            <v>0.60050000000000003</v>
          </cell>
          <cell r="G62">
            <v>0.60019999999999996</v>
          </cell>
          <cell r="H62">
            <v>0.59989999999999999</v>
          </cell>
          <cell r="I62">
            <v>0.59960000000000002</v>
          </cell>
          <cell r="J62">
            <v>0.59930000000000005</v>
          </cell>
          <cell r="K62">
            <v>0.59899999999999998</v>
          </cell>
        </row>
        <row r="63">
          <cell r="A63">
            <v>100</v>
          </cell>
          <cell r="B63">
            <v>0.59870000000000001</v>
          </cell>
          <cell r="C63">
            <v>0.59840000000000004</v>
          </cell>
          <cell r="D63">
            <v>0.59809999999999997</v>
          </cell>
          <cell r="E63">
            <v>0.59770000000000001</v>
          </cell>
          <cell r="F63">
            <v>0.59740000000000004</v>
          </cell>
          <cell r="G63">
            <v>0.59709999999999996</v>
          </cell>
          <cell r="H63">
            <v>0.5968</v>
          </cell>
          <cell r="I63">
            <v>0.59650000000000003</v>
          </cell>
          <cell r="J63">
            <v>0.59619999999999995</v>
          </cell>
          <cell r="K63">
            <v>0.59589999999999999</v>
          </cell>
        </row>
        <row r="64">
          <cell r="A64">
            <v>101</v>
          </cell>
          <cell r="B64">
            <v>0.59560000000000002</v>
          </cell>
          <cell r="C64">
            <v>0.59530000000000005</v>
          </cell>
          <cell r="D64">
            <v>0.505</v>
          </cell>
          <cell r="E64">
            <v>0.59470000000000001</v>
          </cell>
          <cell r="F64">
            <v>0.59440000000000004</v>
          </cell>
          <cell r="G64">
            <v>0.59409999999999996</v>
          </cell>
          <cell r="H64">
            <v>0.59379999999999999</v>
          </cell>
          <cell r="I64">
            <v>0.59350000000000003</v>
          </cell>
          <cell r="J64">
            <v>0.59319999999999995</v>
          </cell>
          <cell r="K64">
            <v>0.59289999999999998</v>
          </cell>
        </row>
        <row r="65">
          <cell r="A65">
            <v>102</v>
          </cell>
          <cell r="B65">
            <v>0.59260000000000002</v>
          </cell>
          <cell r="C65">
            <v>0.59230000000000005</v>
          </cell>
          <cell r="D65">
            <v>0.59199999999999997</v>
          </cell>
          <cell r="E65">
            <v>0.5917</v>
          </cell>
          <cell r="F65">
            <v>0.59140000000000004</v>
          </cell>
          <cell r="G65">
            <v>0.59109999999999996</v>
          </cell>
          <cell r="H65">
            <v>0.59079999999999999</v>
          </cell>
          <cell r="I65">
            <v>0.59050000000000002</v>
          </cell>
          <cell r="J65">
            <v>0.59019999999999995</v>
          </cell>
          <cell r="K65">
            <v>0.5988</v>
          </cell>
        </row>
        <row r="66">
          <cell r="A66">
            <v>103</v>
          </cell>
          <cell r="B66">
            <v>0.58960000000000001</v>
          </cell>
          <cell r="C66">
            <v>0.58930000000000005</v>
          </cell>
          <cell r="D66">
            <v>0.58899999999999997</v>
          </cell>
          <cell r="E66">
            <v>0.5887</v>
          </cell>
          <cell r="F66">
            <v>0.58840000000000003</v>
          </cell>
          <cell r="G66">
            <v>0.58809999999999996</v>
          </cell>
          <cell r="H66">
            <v>0.58779999999999999</v>
          </cell>
          <cell r="I66">
            <v>0.58750000000000002</v>
          </cell>
          <cell r="J66">
            <v>0.58720000000000006</v>
          </cell>
          <cell r="K66">
            <v>0.58689999999999998</v>
          </cell>
        </row>
        <row r="67">
          <cell r="A67">
            <v>104</v>
          </cell>
          <cell r="B67">
            <v>0.58660000000000001</v>
          </cell>
          <cell r="C67">
            <v>0.58630000000000004</v>
          </cell>
          <cell r="D67">
            <v>0.58609999999999995</v>
          </cell>
          <cell r="E67">
            <v>0.58579999999999999</v>
          </cell>
          <cell r="F67">
            <v>0.58550000000000002</v>
          </cell>
          <cell r="G67">
            <v>0.58520000000000005</v>
          </cell>
          <cell r="H67">
            <v>0.58489999999999998</v>
          </cell>
          <cell r="I67">
            <v>0.58460000000000001</v>
          </cell>
          <cell r="J67">
            <v>0.58430000000000004</v>
          </cell>
          <cell r="K67">
            <v>0.58399999999999996</v>
          </cell>
        </row>
        <row r="68">
          <cell r="A68">
            <v>105</v>
          </cell>
          <cell r="B68">
            <v>0.5837</v>
          </cell>
          <cell r="C68">
            <v>0.69340000000000002</v>
          </cell>
          <cell r="D68">
            <v>0.58309999999999995</v>
          </cell>
          <cell r="E68">
            <v>0.58279999999999998</v>
          </cell>
          <cell r="F68">
            <v>0.58250000000000002</v>
          </cell>
          <cell r="G68">
            <v>0.58230000000000004</v>
          </cell>
          <cell r="H68">
            <v>0.58199999999999996</v>
          </cell>
          <cell r="I68">
            <v>0.58169999999999999</v>
          </cell>
          <cell r="J68">
            <v>0.58140000000000003</v>
          </cell>
          <cell r="K68">
            <v>0.58109999999999995</v>
          </cell>
        </row>
        <row r="69">
          <cell r="A69">
            <v>106</v>
          </cell>
          <cell r="B69">
            <v>0.58079999999999998</v>
          </cell>
          <cell r="C69">
            <v>0.58050000000000002</v>
          </cell>
          <cell r="D69">
            <v>0.58020000000000005</v>
          </cell>
          <cell r="E69">
            <v>0.57989999999999997</v>
          </cell>
          <cell r="F69">
            <v>0.57969999999999999</v>
          </cell>
          <cell r="G69">
            <v>0.57940000000000003</v>
          </cell>
          <cell r="H69">
            <v>0.57909999999999995</v>
          </cell>
          <cell r="I69">
            <v>0.57879999999999998</v>
          </cell>
          <cell r="J69">
            <v>0.57850000000000001</v>
          </cell>
          <cell r="K69">
            <v>0.57820000000000005</v>
          </cell>
        </row>
        <row r="70">
          <cell r="A70">
            <v>107</v>
          </cell>
          <cell r="B70">
            <v>0.57789999999999997</v>
          </cell>
          <cell r="C70">
            <v>0.5776</v>
          </cell>
          <cell r="D70">
            <v>0.57740000000000002</v>
          </cell>
          <cell r="E70">
            <v>0.57709999999999995</v>
          </cell>
          <cell r="F70">
            <v>0.57679999999999998</v>
          </cell>
          <cell r="G70">
            <v>0.57650000000000001</v>
          </cell>
          <cell r="H70">
            <v>0.57620000000000005</v>
          </cell>
          <cell r="I70">
            <v>0.57589999999999997</v>
          </cell>
          <cell r="J70">
            <v>0.57569999999999999</v>
          </cell>
          <cell r="K70">
            <v>0.57540000000000002</v>
          </cell>
        </row>
        <row r="71">
          <cell r="A71">
            <v>108</v>
          </cell>
          <cell r="B71">
            <v>0.57509999999999994</v>
          </cell>
          <cell r="C71">
            <v>0.57479999999999998</v>
          </cell>
          <cell r="D71">
            <v>0.57450000000000001</v>
          </cell>
          <cell r="E71">
            <v>0.57420000000000004</v>
          </cell>
          <cell r="F71">
            <v>0.57399999999999995</v>
          </cell>
          <cell r="G71">
            <v>0.57369999999999999</v>
          </cell>
          <cell r="H71">
            <v>0.57340000000000002</v>
          </cell>
          <cell r="I71">
            <v>0.57310000000000005</v>
          </cell>
          <cell r="J71">
            <v>0.57279999999999998</v>
          </cell>
          <cell r="K71">
            <v>0.57250000000000001</v>
          </cell>
        </row>
        <row r="72">
          <cell r="A72">
            <v>109</v>
          </cell>
          <cell r="B72">
            <v>0.57230000000000003</v>
          </cell>
          <cell r="C72">
            <v>0.57199999999999995</v>
          </cell>
          <cell r="D72">
            <v>0.57169999999999999</v>
          </cell>
          <cell r="E72">
            <v>0.57140000000000002</v>
          </cell>
          <cell r="F72">
            <v>0.57110000000000005</v>
          </cell>
          <cell r="G72">
            <v>0.57089999999999996</v>
          </cell>
          <cell r="H72">
            <v>0.5706</v>
          </cell>
          <cell r="I72">
            <v>0.57030000000000003</v>
          </cell>
          <cell r="J72">
            <v>0.56999999999999995</v>
          </cell>
          <cell r="K72">
            <v>0.56979999999999997</v>
          </cell>
        </row>
        <row r="73">
          <cell r="A73">
            <v>110</v>
          </cell>
          <cell r="B73">
            <v>0.5696</v>
          </cell>
          <cell r="C73">
            <v>0.56950000000000001</v>
          </cell>
          <cell r="D73">
            <v>0.56930000000000003</v>
          </cell>
          <cell r="E73">
            <v>0.56920000000000004</v>
          </cell>
          <cell r="F73">
            <v>0.56910000000000005</v>
          </cell>
          <cell r="G73">
            <v>0.56889999999999996</v>
          </cell>
          <cell r="H73">
            <v>0.56879999999999997</v>
          </cell>
          <cell r="I73">
            <v>0.56859999999999999</v>
          </cell>
          <cell r="J73">
            <v>0.56850000000000001</v>
          </cell>
          <cell r="K73">
            <v>0.56840000000000002</v>
          </cell>
        </row>
        <row r="74">
          <cell r="A74">
            <v>111</v>
          </cell>
          <cell r="B74">
            <v>0.56820000000000004</v>
          </cell>
          <cell r="C74">
            <v>0.56810000000000005</v>
          </cell>
          <cell r="D74">
            <v>0.56799999999999995</v>
          </cell>
          <cell r="E74">
            <v>0.56779999999999997</v>
          </cell>
          <cell r="F74">
            <v>0.56769999999999998</v>
          </cell>
          <cell r="G74">
            <v>0.5675</v>
          </cell>
          <cell r="H74">
            <v>0.56740000000000002</v>
          </cell>
          <cell r="I74">
            <v>0.56730000000000003</v>
          </cell>
          <cell r="J74">
            <v>0.56710000000000005</v>
          </cell>
          <cell r="K74">
            <v>0.56699999999999995</v>
          </cell>
        </row>
        <row r="75">
          <cell r="A75">
            <v>112</v>
          </cell>
          <cell r="B75">
            <v>0.56689999999999996</v>
          </cell>
          <cell r="C75">
            <v>0.56669999999999998</v>
          </cell>
          <cell r="D75">
            <v>0.56659999999999999</v>
          </cell>
          <cell r="E75">
            <v>0.56640000000000001</v>
          </cell>
          <cell r="F75">
            <v>0.56630000000000003</v>
          </cell>
          <cell r="G75">
            <v>0.56620000000000004</v>
          </cell>
          <cell r="H75">
            <v>0.56599999999999995</v>
          </cell>
          <cell r="I75">
            <v>0.56589999999999996</v>
          </cell>
          <cell r="J75">
            <v>0.56579999999999997</v>
          </cell>
          <cell r="K75">
            <v>0.56559999999999999</v>
          </cell>
        </row>
        <row r="76">
          <cell r="A76">
            <v>113</v>
          </cell>
          <cell r="B76">
            <v>0.5655</v>
          </cell>
          <cell r="C76">
            <v>0.56530000000000002</v>
          </cell>
          <cell r="D76">
            <v>0.56520000000000004</v>
          </cell>
          <cell r="E76">
            <v>0.56510000000000005</v>
          </cell>
          <cell r="F76">
            <v>0.56489999999999996</v>
          </cell>
          <cell r="G76">
            <v>0.56479999999999997</v>
          </cell>
          <cell r="H76">
            <v>0.56469999999999998</v>
          </cell>
          <cell r="I76">
            <v>0.5645</v>
          </cell>
          <cell r="J76">
            <v>0.56440000000000001</v>
          </cell>
          <cell r="K76">
            <v>0.56430000000000002</v>
          </cell>
        </row>
        <row r="77">
          <cell r="A77">
            <v>114</v>
          </cell>
          <cell r="B77">
            <v>0.56410000000000005</v>
          </cell>
          <cell r="C77">
            <v>0.56399999999999995</v>
          </cell>
          <cell r="D77">
            <v>0.56379999999999997</v>
          </cell>
          <cell r="E77">
            <v>0.56369999999999998</v>
          </cell>
          <cell r="F77">
            <v>0.56359999999999999</v>
          </cell>
          <cell r="G77">
            <v>0.56340000000000001</v>
          </cell>
          <cell r="H77">
            <v>0.56330000000000002</v>
          </cell>
          <cell r="I77">
            <v>0.56320000000000003</v>
          </cell>
          <cell r="J77">
            <v>0.56299999999999994</v>
          </cell>
          <cell r="K77">
            <v>0.56289999999999996</v>
          </cell>
        </row>
        <row r="78">
          <cell r="A78">
            <v>115</v>
          </cell>
          <cell r="B78">
            <v>0.56279999999999997</v>
          </cell>
          <cell r="C78">
            <v>0.56259999999999999</v>
          </cell>
          <cell r="D78">
            <v>0.5625</v>
          </cell>
          <cell r="E78">
            <v>0.56230000000000002</v>
          </cell>
          <cell r="F78">
            <v>0.56220000000000003</v>
          </cell>
          <cell r="G78">
            <v>0.56210000000000004</v>
          </cell>
          <cell r="H78">
            <v>0.56189999999999996</v>
          </cell>
          <cell r="I78">
            <v>0.56179999999999997</v>
          </cell>
          <cell r="J78">
            <v>0.56169999999999998</v>
          </cell>
          <cell r="K78">
            <v>0.5615</v>
          </cell>
        </row>
        <row r="79">
          <cell r="A79">
            <v>116</v>
          </cell>
          <cell r="B79">
            <v>0.56140000000000001</v>
          </cell>
          <cell r="C79">
            <v>0.56130000000000002</v>
          </cell>
          <cell r="D79">
            <v>0.56110000000000004</v>
          </cell>
          <cell r="E79">
            <v>0.56100000000000005</v>
          </cell>
          <cell r="F79">
            <v>0.56089999999999995</v>
          </cell>
          <cell r="G79">
            <v>0.56069999999999998</v>
          </cell>
          <cell r="H79">
            <v>0.56059999999999999</v>
          </cell>
          <cell r="I79">
            <v>0.5605</v>
          </cell>
          <cell r="J79">
            <v>0.56030000000000002</v>
          </cell>
          <cell r="K79">
            <v>0.56020000000000003</v>
          </cell>
        </row>
        <row r="80">
          <cell r="A80">
            <v>117</v>
          </cell>
          <cell r="B80">
            <v>0.56010000000000004</v>
          </cell>
          <cell r="C80">
            <v>0.55989999999999995</v>
          </cell>
          <cell r="D80">
            <v>0.55979999999999996</v>
          </cell>
          <cell r="E80">
            <v>0.55969999999999998</v>
          </cell>
          <cell r="F80">
            <v>0.5595</v>
          </cell>
          <cell r="G80">
            <v>0.55940000000000001</v>
          </cell>
          <cell r="H80">
            <v>0.55930000000000002</v>
          </cell>
          <cell r="I80">
            <v>0.55910000000000004</v>
          </cell>
          <cell r="J80">
            <v>0.55900000000000005</v>
          </cell>
          <cell r="K80">
            <v>0.55889999999999995</v>
          </cell>
        </row>
        <row r="81">
          <cell r="A81">
            <v>118</v>
          </cell>
          <cell r="B81">
            <v>0.55869999999999997</v>
          </cell>
          <cell r="C81">
            <v>0.55859999999999999</v>
          </cell>
          <cell r="D81">
            <v>0.5585</v>
          </cell>
          <cell r="E81">
            <v>0.55830000000000002</v>
          </cell>
          <cell r="F81">
            <v>0.55820000000000003</v>
          </cell>
          <cell r="G81">
            <v>0.55810000000000004</v>
          </cell>
          <cell r="H81">
            <v>0.55789999999999995</v>
          </cell>
          <cell r="I81">
            <v>0.55779999999999996</v>
          </cell>
          <cell r="J81">
            <v>0.55769999999999997</v>
          </cell>
          <cell r="K81">
            <v>0.5575</v>
          </cell>
        </row>
        <row r="82">
          <cell r="A82">
            <v>119</v>
          </cell>
          <cell r="B82">
            <v>0.55740000000000001</v>
          </cell>
          <cell r="C82">
            <v>0.55730000000000002</v>
          </cell>
          <cell r="D82">
            <v>0.55710000000000004</v>
          </cell>
          <cell r="E82">
            <v>0.55700000000000005</v>
          </cell>
          <cell r="F82">
            <v>0.55689999999999995</v>
          </cell>
          <cell r="G82">
            <v>0.55669999999999997</v>
          </cell>
          <cell r="H82">
            <v>0.55659999999999998</v>
          </cell>
          <cell r="I82">
            <v>0.55649999999999999</v>
          </cell>
          <cell r="J82">
            <v>0.55630000000000002</v>
          </cell>
          <cell r="K82">
            <v>0.55620000000000003</v>
          </cell>
        </row>
        <row r="83">
          <cell r="A83">
            <v>120</v>
          </cell>
          <cell r="B83">
            <v>0.55610000000000004</v>
          </cell>
          <cell r="C83">
            <v>0.55589999999999995</v>
          </cell>
          <cell r="D83">
            <v>0.55579999999999996</v>
          </cell>
          <cell r="E83">
            <v>0.55569999999999997</v>
          </cell>
          <cell r="F83">
            <v>0.55549999999999999</v>
          </cell>
          <cell r="G83">
            <v>0.5554</v>
          </cell>
          <cell r="H83">
            <v>0.55530000000000002</v>
          </cell>
          <cell r="I83">
            <v>0.55510000000000004</v>
          </cell>
          <cell r="J83">
            <v>0.55500000000000005</v>
          </cell>
          <cell r="K83">
            <v>0.55489999999999995</v>
          </cell>
        </row>
        <row r="84">
          <cell r="A84">
            <v>121</v>
          </cell>
          <cell r="B84">
            <v>0.55469999999999997</v>
          </cell>
          <cell r="C84">
            <v>0.55459999999999998</v>
          </cell>
          <cell r="D84">
            <v>0.55449999999999999</v>
          </cell>
          <cell r="E84">
            <v>0.55430000000000001</v>
          </cell>
          <cell r="F84">
            <v>0.55420000000000003</v>
          </cell>
          <cell r="G84">
            <v>0.55410000000000004</v>
          </cell>
          <cell r="H84">
            <v>0.55389999999999995</v>
          </cell>
          <cell r="I84">
            <v>0.55379999999999996</v>
          </cell>
          <cell r="J84">
            <v>0.55369999999999997</v>
          </cell>
          <cell r="K84">
            <v>0.55359999999999998</v>
          </cell>
        </row>
        <row r="85">
          <cell r="A85">
            <v>122</v>
          </cell>
          <cell r="B85">
            <v>0.5534</v>
          </cell>
          <cell r="C85">
            <v>0.55330000000000001</v>
          </cell>
          <cell r="D85">
            <v>0.55320000000000003</v>
          </cell>
          <cell r="E85">
            <v>0.55300000000000005</v>
          </cell>
          <cell r="F85">
            <v>0.55289999999999995</v>
          </cell>
          <cell r="G85">
            <v>0.55279999999999996</v>
          </cell>
          <cell r="H85">
            <v>0.55259999999999998</v>
          </cell>
          <cell r="I85">
            <v>0.55249999999999999</v>
          </cell>
          <cell r="J85">
            <v>0.5524</v>
          </cell>
          <cell r="K85">
            <v>0.55220000000000002</v>
          </cell>
        </row>
        <row r="86">
          <cell r="A86">
            <v>123</v>
          </cell>
          <cell r="B86">
            <v>0.55210000000000004</v>
          </cell>
          <cell r="C86">
            <v>0.55200000000000005</v>
          </cell>
          <cell r="D86">
            <v>0.55189999999999995</v>
          </cell>
          <cell r="E86">
            <v>0.55169999999999997</v>
          </cell>
          <cell r="F86">
            <v>0.55159999999999998</v>
          </cell>
          <cell r="G86">
            <v>0.55149999999999999</v>
          </cell>
          <cell r="H86">
            <v>0.55130000000000001</v>
          </cell>
          <cell r="I86">
            <v>0.55120000000000002</v>
          </cell>
          <cell r="J86">
            <v>0.55110000000000003</v>
          </cell>
          <cell r="K86">
            <v>0.55089999999999995</v>
          </cell>
        </row>
        <row r="87">
          <cell r="A87">
            <v>124</v>
          </cell>
          <cell r="B87">
            <v>0.55079999999999996</v>
          </cell>
          <cell r="C87">
            <v>0.55069999999999997</v>
          </cell>
          <cell r="D87">
            <v>0.55059999999999998</v>
          </cell>
          <cell r="E87">
            <v>0.5504</v>
          </cell>
          <cell r="F87">
            <v>0.55030000000000001</v>
          </cell>
          <cell r="G87">
            <v>0.55020000000000002</v>
          </cell>
          <cell r="H87">
            <v>0.55000000000000004</v>
          </cell>
          <cell r="I87">
            <v>0.54990000000000006</v>
          </cell>
          <cell r="J87">
            <v>0.54979999999999996</v>
          </cell>
          <cell r="K87">
            <v>0.54959999999999998</v>
          </cell>
        </row>
        <row r="88">
          <cell r="A88">
            <v>125</v>
          </cell>
          <cell r="B88">
            <v>0.54949999999999999</v>
          </cell>
          <cell r="C88">
            <v>0.5494</v>
          </cell>
          <cell r="D88">
            <v>0.54930000000000001</v>
          </cell>
          <cell r="E88">
            <v>0.54910000000000003</v>
          </cell>
          <cell r="F88">
            <v>0.54900000000000004</v>
          </cell>
          <cell r="G88">
            <v>0.54890000000000005</v>
          </cell>
          <cell r="H88">
            <v>0.54869999999999997</v>
          </cell>
          <cell r="I88">
            <v>0.54859999999999998</v>
          </cell>
          <cell r="J88">
            <v>0.54849999999999999</v>
          </cell>
          <cell r="K88">
            <v>0.5484</v>
          </cell>
        </row>
        <row r="89">
          <cell r="A89">
            <v>126</v>
          </cell>
          <cell r="B89">
            <v>0.54820000000000002</v>
          </cell>
          <cell r="C89">
            <v>0.54810000000000003</v>
          </cell>
          <cell r="D89">
            <v>0.54800000000000004</v>
          </cell>
          <cell r="E89">
            <v>0.54779999999999995</v>
          </cell>
          <cell r="F89">
            <v>0.54769999999999996</v>
          </cell>
          <cell r="G89">
            <v>0.54759999999999998</v>
          </cell>
          <cell r="H89">
            <v>0.54749999999999999</v>
          </cell>
          <cell r="I89">
            <v>0.54730000000000001</v>
          </cell>
          <cell r="J89">
            <v>0.54720000000000002</v>
          </cell>
          <cell r="K89">
            <v>0.54710000000000003</v>
          </cell>
        </row>
        <row r="90">
          <cell r="A90">
            <v>127</v>
          </cell>
          <cell r="B90">
            <v>0.54690000000000005</v>
          </cell>
          <cell r="C90">
            <v>0.54679999999999995</v>
          </cell>
          <cell r="D90">
            <v>0.54669999999999996</v>
          </cell>
          <cell r="E90">
            <v>0.54659999999999997</v>
          </cell>
          <cell r="F90">
            <v>0.5464</v>
          </cell>
          <cell r="G90">
            <v>0.54630000000000001</v>
          </cell>
          <cell r="H90">
            <v>0.54620000000000002</v>
          </cell>
          <cell r="I90">
            <v>0.54600000000000004</v>
          </cell>
          <cell r="J90">
            <v>0.54590000000000005</v>
          </cell>
          <cell r="K90">
            <v>0.54579999999999995</v>
          </cell>
        </row>
        <row r="91">
          <cell r="A91">
            <v>128</v>
          </cell>
          <cell r="B91">
            <v>0.54569999999999996</v>
          </cell>
          <cell r="C91">
            <v>0.54549999999999998</v>
          </cell>
          <cell r="D91">
            <v>0.5454</v>
          </cell>
          <cell r="E91">
            <v>0.54530000000000001</v>
          </cell>
          <cell r="F91">
            <v>0.54520000000000002</v>
          </cell>
          <cell r="G91">
            <v>0.54500000000000004</v>
          </cell>
          <cell r="H91">
            <v>0.54490000000000005</v>
          </cell>
          <cell r="I91">
            <v>0.54479999999999995</v>
          </cell>
          <cell r="J91">
            <v>0.54459999999999997</v>
          </cell>
          <cell r="K91">
            <v>0.54449999999999998</v>
          </cell>
        </row>
        <row r="92">
          <cell r="A92">
            <v>129</v>
          </cell>
          <cell r="B92">
            <v>0.5444</v>
          </cell>
          <cell r="C92">
            <v>0.54430000000000001</v>
          </cell>
          <cell r="D92">
            <v>0.54410000000000003</v>
          </cell>
          <cell r="E92">
            <v>0.54400000000000004</v>
          </cell>
          <cell r="F92">
            <v>0.54390000000000005</v>
          </cell>
          <cell r="G92">
            <v>0.54379999999999995</v>
          </cell>
          <cell r="H92">
            <v>0.54359999999999997</v>
          </cell>
          <cell r="I92">
            <v>0.54349999999999998</v>
          </cell>
          <cell r="J92">
            <v>0.54339999999999999</v>
          </cell>
          <cell r="K92">
            <v>0.54330000000000001</v>
          </cell>
        </row>
        <row r="93">
          <cell r="A93">
            <v>130</v>
          </cell>
          <cell r="B93">
            <v>0.54310000000000003</v>
          </cell>
          <cell r="C93">
            <v>0.54300000000000004</v>
          </cell>
          <cell r="D93">
            <v>0.54290000000000005</v>
          </cell>
          <cell r="E93">
            <v>0.54279999999999995</v>
          </cell>
          <cell r="F93">
            <v>0.54259999999999997</v>
          </cell>
          <cell r="G93">
            <v>0.54249999999999998</v>
          </cell>
          <cell r="H93">
            <v>0.54239999999999999</v>
          </cell>
          <cell r="I93">
            <v>0.54220000000000002</v>
          </cell>
          <cell r="J93">
            <v>0.54210000000000003</v>
          </cell>
          <cell r="K93">
            <v>0.54200000000000004</v>
          </cell>
        </row>
        <row r="94">
          <cell r="A94">
            <v>131</v>
          </cell>
          <cell r="B94">
            <v>0.54190000000000005</v>
          </cell>
          <cell r="C94">
            <v>0.54169999999999996</v>
          </cell>
          <cell r="D94">
            <v>0.54159999999999997</v>
          </cell>
          <cell r="E94">
            <v>0.54149999999999998</v>
          </cell>
          <cell r="F94">
            <v>0.54139999999999999</v>
          </cell>
          <cell r="G94">
            <v>0.54120000000000001</v>
          </cell>
          <cell r="H94">
            <v>0.54110000000000003</v>
          </cell>
          <cell r="I94">
            <v>0.54100000000000004</v>
          </cell>
          <cell r="J94">
            <v>0.54090000000000005</v>
          </cell>
          <cell r="K94">
            <v>0.54069999999999996</v>
          </cell>
        </row>
        <row r="95">
          <cell r="A95">
            <v>132</v>
          </cell>
          <cell r="B95">
            <v>0.54059999999999997</v>
          </cell>
          <cell r="C95">
            <v>0.54049999999999998</v>
          </cell>
          <cell r="D95">
            <v>0.54039999999999999</v>
          </cell>
          <cell r="E95">
            <v>0.54020000000000001</v>
          </cell>
          <cell r="F95">
            <v>0.54010000000000002</v>
          </cell>
          <cell r="G95">
            <v>0.54</v>
          </cell>
          <cell r="H95">
            <v>0.53990000000000005</v>
          </cell>
          <cell r="I95">
            <v>0.53969999999999996</v>
          </cell>
          <cell r="J95">
            <v>0.53959999999999997</v>
          </cell>
          <cell r="K95">
            <v>0.53949999999999998</v>
          </cell>
        </row>
        <row r="96">
          <cell r="A96">
            <v>133</v>
          </cell>
          <cell r="B96">
            <v>0.53939999999999999</v>
          </cell>
          <cell r="C96">
            <v>0.53920000000000001</v>
          </cell>
          <cell r="D96">
            <v>0.53910000000000002</v>
          </cell>
          <cell r="E96">
            <v>0.53900000000000003</v>
          </cell>
          <cell r="F96">
            <v>0.53890000000000005</v>
          </cell>
          <cell r="G96">
            <v>0.53869999999999996</v>
          </cell>
          <cell r="H96">
            <v>0.53859999999999997</v>
          </cell>
          <cell r="I96">
            <v>0.53849999999999998</v>
          </cell>
          <cell r="J96">
            <v>0.53839999999999999</v>
          </cell>
          <cell r="K96">
            <v>0.53820000000000001</v>
          </cell>
        </row>
        <row r="97">
          <cell r="A97">
            <v>134</v>
          </cell>
          <cell r="B97">
            <v>0.53810000000000002</v>
          </cell>
          <cell r="C97">
            <v>0.53800000000000003</v>
          </cell>
          <cell r="D97">
            <v>0.53790000000000004</v>
          </cell>
          <cell r="E97">
            <v>0.53779999999999994</v>
          </cell>
          <cell r="F97">
            <v>0.53759999999999997</v>
          </cell>
          <cell r="G97">
            <v>0.53749999999999998</v>
          </cell>
          <cell r="H97">
            <v>0.53739999999999999</v>
          </cell>
          <cell r="I97">
            <v>0.5373</v>
          </cell>
          <cell r="J97">
            <v>0.53710000000000002</v>
          </cell>
          <cell r="K97">
            <v>0.53700000000000003</v>
          </cell>
        </row>
        <row r="98">
          <cell r="A98">
            <v>135</v>
          </cell>
          <cell r="B98">
            <v>0.53690000000000004</v>
          </cell>
          <cell r="C98">
            <v>0.53680000000000005</v>
          </cell>
          <cell r="D98">
            <v>0.53659999999999997</v>
          </cell>
          <cell r="E98">
            <v>0.53649999999999998</v>
          </cell>
          <cell r="F98">
            <v>0.53639999999999999</v>
          </cell>
          <cell r="G98">
            <v>0.5363</v>
          </cell>
          <cell r="H98">
            <v>0.53610000000000002</v>
          </cell>
          <cell r="I98">
            <v>0.53600000000000003</v>
          </cell>
          <cell r="J98">
            <v>0.53590000000000004</v>
          </cell>
          <cell r="K98">
            <v>0.53580000000000005</v>
          </cell>
        </row>
        <row r="99">
          <cell r="A99">
            <v>136</v>
          </cell>
          <cell r="B99">
            <v>0.53569999999999995</v>
          </cell>
          <cell r="C99">
            <v>0.53549999999999998</v>
          </cell>
          <cell r="D99">
            <v>0.53539999999999999</v>
          </cell>
          <cell r="E99">
            <v>0.5353</v>
          </cell>
          <cell r="F99">
            <v>0.5353</v>
          </cell>
          <cell r="G99">
            <v>0.53500000000000003</v>
          </cell>
          <cell r="H99">
            <v>0.53490000000000004</v>
          </cell>
          <cell r="I99">
            <v>0.53480000000000005</v>
          </cell>
          <cell r="J99">
            <v>0.53469999999999995</v>
          </cell>
          <cell r="K99">
            <v>0.53459999999999996</v>
          </cell>
        </row>
        <row r="100">
          <cell r="A100">
            <v>137</v>
          </cell>
          <cell r="B100">
            <v>0.53339999999999999</v>
          </cell>
          <cell r="C100">
            <v>0.5343</v>
          </cell>
          <cell r="D100">
            <v>0.53420000000000001</v>
          </cell>
          <cell r="E100">
            <v>0.53410000000000002</v>
          </cell>
          <cell r="F100">
            <v>0.53390000000000004</v>
          </cell>
          <cell r="G100">
            <v>0.53380000000000005</v>
          </cell>
          <cell r="H100">
            <v>0.53369999999999995</v>
          </cell>
          <cell r="I100">
            <v>0.53359999999999996</v>
          </cell>
          <cell r="J100">
            <v>0.53349999999999997</v>
          </cell>
          <cell r="K100">
            <v>0.5333</v>
          </cell>
        </row>
        <row r="101">
          <cell r="A101">
            <v>138</v>
          </cell>
          <cell r="B101">
            <v>0.53320000000000001</v>
          </cell>
          <cell r="C101">
            <v>0.53310000000000002</v>
          </cell>
          <cell r="D101">
            <v>0.53300000000000003</v>
          </cell>
          <cell r="E101">
            <v>0.53280000000000005</v>
          </cell>
          <cell r="F101">
            <v>0.53269999999999995</v>
          </cell>
          <cell r="G101">
            <v>0.53259999999999996</v>
          </cell>
          <cell r="H101">
            <v>0.53249999999999997</v>
          </cell>
          <cell r="I101">
            <v>0.53239999999999998</v>
          </cell>
          <cell r="J101">
            <v>0.53220000000000001</v>
          </cell>
          <cell r="K101">
            <v>0.53210000000000002</v>
          </cell>
        </row>
        <row r="102">
          <cell r="A102">
            <v>139</v>
          </cell>
          <cell r="B102">
            <v>0.53200000000000003</v>
          </cell>
          <cell r="C102">
            <v>0.53190000000000004</v>
          </cell>
          <cell r="D102">
            <v>0.53180000000000005</v>
          </cell>
          <cell r="E102">
            <v>0.53159999999999996</v>
          </cell>
          <cell r="F102">
            <v>0.53149999999999997</v>
          </cell>
          <cell r="G102">
            <v>0.53139999999999998</v>
          </cell>
          <cell r="H102">
            <v>0.53129999999999999</v>
          </cell>
          <cell r="I102">
            <v>0.53120000000000001</v>
          </cell>
          <cell r="J102">
            <v>0.53100000000000003</v>
          </cell>
          <cell r="K102">
            <v>0.53090000000000004</v>
          </cell>
        </row>
      </sheetData>
      <sheetData sheetId="2">
        <row r="1">
          <cell r="B1" t="str">
            <v>Коэф-т</v>
          </cell>
        </row>
        <row r="2">
          <cell r="A2">
            <v>14</v>
          </cell>
          <cell r="B2">
            <v>1</v>
          </cell>
        </row>
        <row r="3">
          <cell r="A3">
            <v>15</v>
          </cell>
          <cell r="B3">
            <v>1</v>
          </cell>
        </row>
        <row r="4">
          <cell r="A4">
            <v>16</v>
          </cell>
          <cell r="B4">
            <v>1</v>
          </cell>
        </row>
        <row r="5">
          <cell r="A5">
            <v>17</v>
          </cell>
          <cell r="B5">
            <v>1</v>
          </cell>
        </row>
        <row r="6">
          <cell r="A6">
            <v>18</v>
          </cell>
          <cell r="B6">
            <v>1</v>
          </cell>
        </row>
        <row r="7">
          <cell r="A7">
            <v>19</v>
          </cell>
          <cell r="B7">
            <v>1</v>
          </cell>
        </row>
        <row r="8">
          <cell r="A8">
            <v>20</v>
          </cell>
          <cell r="B8">
            <v>1</v>
          </cell>
        </row>
        <row r="9">
          <cell r="A9">
            <v>21</v>
          </cell>
          <cell r="B9">
            <v>1</v>
          </cell>
        </row>
        <row r="10">
          <cell r="A10">
            <v>22</v>
          </cell>
          <cell r="B10">
            <v>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W66"/>
  <sheetViews>
    <sheetView workbookViewId="0">
      <selection activeCell="N12" sqref="N12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2" max="12" width="9.140625" hidden="1" customWidth="1"/>
    <col min="13" max="13" width="9.140625" customWidth="1"/>
    <col min="18" max="22" width="9.140625" customWidth="1"/>
  </cols>
  <sheetData>
    <row r="1" spans="1:23" ht="22.5" customHeight="1" x14ac:dyDescent="0.25">
      <c r="A1" s="520"/>
      <c r="B1" s="520"/>
      <c r="C1" s="524" t="s">
        <v>100</v>
      </c>
      <c r="D1" s="524"/>
      <c r="E1" s="524"/>
      <c r="F1" s="524"/>
      <c r="G1" s="524"/>
      <c r="H1" s="524"/>
      <c r="I1" s="524"/>
      <c r="J1" s="524"/>
      <c r="K1" s="520"/>
    </row>
    <row r="2" spans="1:23" ht="21.75" customHeight="1" x14ac:dyDescent="0.25">
      <c r="A2" s="520"/>
      <c r="B2" s="520"/>
      <c r="C2" s="15" t="s">
        <v>18</v>
      </c>
      <c r="D2" s="15"/>
      <c r="E2" s="15" t="s">
        <v>97</v>
      </c>
      <c r="K2" s="15"/>
      <c r="L2" s="15"/>
      <c r="M2" s="15"/>
      <c r="N2" s="15"/>
      <c r="O2" s="15"/>
      <c r="P2" s="15"/>
      <c r="Q2" s="15"/>
      <c r="S2" s="30" t="s">
        <v>27</v>
      </c>
      <c r="T2" s="31"/>
      <c r="U2" s="31"/>
      <c r="W2" s="15"/>
    </row>
    <row r="3" spans="1:23" ht="14.25" customHeight="1" thickBot="1" x14ac:dyDescent="0.3">
      <c r="A3" s="521"/>
      <c r="B3" s="521"/>
      <c r="R3" s="15"/>
      <c r="T3" s="15"/>
      <c r="U3" s="15"/>
      <c r="V3" s="15"/>
    </row>
    <row r="4" spans="1:23" ht="30.75" thickBot="1" x14ac:dyDescent="0.3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4" t="s">
        <v>41</v>
      </c>
      <c r="K4" s="3" t="s">
        <v>38</v>
      </c>
      <c r="L4" s="3" t="s">
        <v>38</v>
      </c>
      <c r="M4" s="3" t="s">
        <v>42</v>
      </c>
      <c r="N4" s="4" t="s">
        <v>43</v>
      </c>
      <c r="O4" s="4" t="s">
        <v>82</v>
      </c>
      <c r="P4" s="145" t="s">
        <v>83</v>
      </c>
      <c r="Q4" s="146" t="s">
        <v>91</v>
      </c>
      <c r="R4" s="522" t="s">
        <v>28</v>
      </c>
      <c r="S4" s="522"/>
      <c r="T4" s="522"/>
      <c r="U4" s="522"/>
      <c r="V4" s="523"/>
    </row>
    <row r="5" spans="1:23" s="214" customFormat="1" ht="15.75" thickBot="1" x14ac:dyDescent="0.3">
      <c r="A5" s="253">
        <v>1</v>
      </c>
      <c r="B5" s="56" t="s">
        <v>149</v>
      </c>
      <c r="C5" s="254" t="s">
        <v>50</v>
      </c>
      <c r="D5" s="255" t="s">
        <v>150</v>
      </c>
      <c r="E5" s="256">
        <v>32</v>
      </c>
      <c r="F5" s="256">
        <v>80</v>
      </c>
      <c r="G5" s="267"/>
      <c r="H5" s="12">
        <f>IF(F5="","",INDEX('[1]ФШ (Муж)'!$B$3:$K$167,MATCH(F5,'[1]ФШ (Муж)'!$A$3:$A$167,0),MATCH(G5,'[1]ФШ (Муж)'!$B$2:$K$2,0)))</f>
        <v>0.63290000000000002</v>
      </c>
      <c r="I5" s="20">
        <f>IF(E5="","",IF(AND(E5&gt;22,E5&lt;41),1,INDEX('[2]ФШ (возраст)'!$B$1:$B$50,MATCH(E5,'[2]ФШ (возраст)'!$A$2:$A$50,))))</f>
        <v>1</v>
      </c>
      <c r="J5" s="257">
        <v>80</v>
      </c>
      <c r="K5" s="20"/>
      <c r="L5" s="20"/>
      <c r="M5" s="21">
        <f>IF(J5="","",IF(I5="","Укажите возраст",J5*H5*I5))</f>
        <v>50.632000000000005</v>
      </c>
      <c r="N5" s="20"/>
      <c r="O5" s="349">
        <v>82.5</v>
      </c>
      <c r="P5" s="350" t="s">
        <v>276</v>
      </c>
      <c r="Q5" s="351"/>
      <c r="R5" s="352" t="s">
        <v>33</v>
      </c>
      <c r="S5" s="353" t="s">
        <v>29</v>
      </c>
      <c r="T5" s="353" t="s">
        <v>30</v>
      </c>
      <c r="U5" s="353" t="s">
        <v>31</v>
      </c>
      <c r="V5" s="354" t="s">
        <v>32</v>
      </c>
      <c r="W5" s="236"/>
    </row>
    <row r="6" spans="1:23" s="214" customFormat="1" x14ac:dyDescent="0.25">
      <c r="A6" s="253">
        <v>2</v>
      </c>
      <c r="B6" s="56" t="s">
        <v>49</v>
      </c>
      <c r="C6" s="254" t="s">
        <v>50</v>
      </c>
      <c r="D6" s="301" t="s">
        <v>172</v>
      </c>
      <c r="E6" s="269">
        <v>56</v>
      </c>
      <c r="F6" s="269">
        <v>84</v>
      </c>
      <c r="G6" s="267">
        <v>600</v>
      </c>
      <c r="H6" s="12">
        <f>IF(F6="","",INDEX('[1]ФШ (Муж)'!$B$3:$K$167,MATCH(F6,'[1]ФШ (Муж)'!$A$3:$A$167,0),MATCH(G6,'[1]ФШ (Муж)'!$B$2:$K$2,0)))</f>
        <v>0.60880000000000001</v>
      </c>
      <c r="I6" s="20">
        <f>IF(E6="","",IF(AND(E6&gt;22,E6&lt;41),1,INDEX('[2]ФШ (возраст)'!$B$1:$B$50,MATCH(E6,'[2]ФШ (возраст)'!$A$2:$A$50,))))</f>
        <v>1.38</v>
      </c>
      <c r="J6" s="257">
        <v>85</v>
      </c>
      <c r="K6" s="20"/>
      <c r="L6" s="20"/>
      <c r="M6" s="21">
        <f>IF(J6="","",IF(I6="","Укажите возраст",J6*H6*I6))</f>
        <v>71.412239999999997</v>
      </c>
      <c r="N6" s="20"/>
      <c r="O6" s="349">
        <v>90</v>
      </c>
      <c r="P6" s="350" t="s">
        <v>278</v>
      </c>
      <c r="Q6" s="351"/>
      <c r="R6" s="355">
        <v>52</v>
      </c>
      <c r="S6" s="356">
        <v>85</v>
      </c>
      <c r="T6" s="357">
        <v>73</v>
      </c>
      <c r="U6" s="357">
        <v>41</v>
      </c>
      <c r="V6" s="358">
        <v>37</v>
      </c>
      <c r="W6" s="237"/>
    </row>
    <row r="7" spans="1:23" s="214" customFormat="1" x14ac:dyDescent="0.25">
      <c r="A7" s="253">
        <v>3</v>
      </c>
      <c r="B7" s="56" t="s">
        <v>49</v>
      </c>
      <c r="C7" s="254" t="s">
        <v>50</v>
      </c>
      <c r="D7" s="301" t="s">
        <v>172</v>
      </c>
      <c r="E7" s="269">
        <v>56</v>
      </c>
      <c r="F7" s="269">
        <v>84</v>
      </c>
      <c r="G7" s="267">
        <v>600</v>
      </c>
      <c r="H7" s="12">
        <f>IF(F7="","",INDEX('[1]ФШ (Муж)'!$B$3:$K$167,MATCH(F7,'[1]ФШ (Муж)'!$A$3:$A$167,0),MATCH(G7,'[1]ФШ (Муж)'!$B$2:$K$2,0)))</f>
        <v>0.60880000000000001</v>
      </c>
      <c r="I7" s="20">
        <v>1</v>
      </c>
      <c r="J7" s="257">
        <v>85</v>
      </c>
      <c r="K7" s="20"/>
      <c r="L7" s="20"/>
      <c r="M7" s="21">
        <f>IF(J7="","",IF(I7="","Укажите возраст",J7*H7*I7))</f>
        <v>51.747999999999998</v>
      </c>
      <c r="N7" s="20"/>
      <c r="O7" s="359">
        <v>90</v>
      </c>
      <c r="P7" s="360" t="s">
        <v>276</v>
      </c>
      <c r="Q7" s="361"/>
      <c r="R7" s="355">
        <v>56</v>
      </c>
      <c r="S7" s="362">
        <v>78</v>
      </c>
      <c r="T7" s="12">
        <v>66</v>
      </c>
      <c r="U7" s="12">
        <v>53</v>
      </c>
      <c r="V7" s="363">
        <v>36</v>
      </c>
    </row>
    <row r="8" spans="1:23" s="214" customFormat="1" x14ac:dyDescent="0.25">
      <c r="A8" s="253">
        <v>4</v>
      </c>
      <c r="B8" s="56" t="s">
        <v>215</v>
      </c>
      <c r="C8" s="336" t="s">
        <v>216</v>
      </c>
      <c r="D8" s="255" t="s">
        <v>217</v>
      </c>
      <c r="E8" s="337">
        <v>43</v>
      </c>
      <c r="F8" s="269">
        <v>108</v>
      </c>
      <c r="G8" s="267">
        <v>400</v>
      </c>
      <c r="H8" s="12">
        <f>IF(F8="","",INDEX('[1]ФШ (Муж)'!$B$3:$K$167,MATCH(F8,'[1]ФШ (Муж)'!$A$3:$A$167,0),MATCH(G8,'[1]ФШ (Муж)'!$B$2:$K$2,0)))</f>
        <v>0.53849999999999998</v>
      </c>
      <c r="I8" s="20">
        <f>IF(E8="","",IF(AND(E8&gt;22,E8&lt;41),1,INDEX('[2]ФШ (возраст)'!$B$1:$B$50,MATCH(E8,'[2]ФШ (возраст)'!$A$2:$A$50,))))</f>
        <v>1.0089999999999999</v>
      </c>
      <c r="J8" s="257">
        <v>110</v>
      </c>
      <c r="K8" s="20"/>
      <c r="L8" s="20"/>
      <c r="M8" s="21">
        <f>IF(J8="","",IF(I8="","Укажите возраст",J8*H8*I8))</f>
        <v>59.768114999999995</v>
      </c>
      <c r="N8" s="20"/>
      <c r="O8" s="349">
        <v>110</v>
      </c>
      <c r="P8" s="350" t="s">
        <v>278</v>
      </c>
      <c r="Q8" s="351"/>
      <c r="R8" s="355">
        <v>60</v>
      </c>
      <c r="S8" s="362">
        <v>71</v>
      </c>
      <c r="T8" s="12">
        <v>60</v>
      </c>
      <c r="U8" s="12">
        <v>48</v>
      </c>
      <c r="V8" s="363">
        <v>35</v>
      </c>
    </row>
    <row r="9" spans="1:23" x14ac:dyDescent="0.25">
      <c r="A9" s="253">
        <v>5</v>
      </c>
      <c r="B9" s="56" t="s">
        <v>260</v>
      </c>
      <c r="C9" s="254" t="s">
        <v>50</v>
      </c>
      <c r="D9" s="255" t="s">
        <v>261</v>
      </c>
      <c r="E9" s="269">
        <v>35</v>
      </c>
      <c r="F9" s="269">
        <v>92</v>
      </c>
      <c r="G9" s="267"/>
      <c r="H9" s="12">
        <f>IF(F9="","",INDEX('[1]ФШ (Муж)'!$B$3:$K$167,MATCH(F9,'[1]ФШ (Муж)'!$A$3:$A$167,0),MATCH(G9,'[1]ФШ (Муж)'!$B$2:$K$2,0)))</f>
        <v>0.57789999999999997</v>
      </c>
      <c r="I9" s="20">
        <f>IF(E9="","",IF(AND(E9&gt;22,E9&lt;41),1,INDEX('[2]ФШ (возраст)'!$B$1:$B$50,MATCH(E9,'[2]ФШ (возраст)'!$A$2:$A$50,))))</f>
        <v>1</v>
      </c>
      <c r="J9" s="257">
        <v>92</v>
      </c>
      <c r="K9" s="20"/>
      <c r="L9" s="20"/>
      <c r="M9" s="21">
        <f t="shared" ref="M9" si="0">IF(J9="","",IF(I9="","Укажите возраст",J9*H9*I9))</f>
        <v>53.166799999999995</v>
      </c>
      <c r="N9" s="20"/>
      <c r="O9" s="364">
        <v>100</v>
      </c>
      <c r="P9" s="350" t="s">
        <v>276</v>
      </c>
      <c r="Q9" s="351"/>
      <c r="R9" s="355">
        <v>67.5</v>
      </c>
      <c r="S9" s="362">
        <v>64</v>
      </c>
      <c r="T9" s="12">
        <v>53</v>
      </c>
      <c r="U9" s="12">
        <v>43</v>
      </c>
      <c r="V9" s="363">
        <v>33</v>
      </c>
    </row>
    <row r="10" spans="1:23" x14ac:dyDescent="0.25">
      <c r="A10" s="253">
        <v>6</v>
      </c>
      <c r="B10" s="56"/>
      <c r="C10" s="254"/>
      <c r="D10" s="255"/>
      <c r="E10" s="269"/>
      <c r="F10" s="269"/>
      <c r="G10" s="267"/>
      <c r="H10" s="12" t="str">
        <f>IF(F10="","",INDEX('[1]ФШ (Муж)'!$B$3:$K$167,MATCH(F10,'[1]ФШ (Муж)'!$A$3:$A$167,0),MATCH(G10,'[1]ФШ (Муж)'!$B$2:$K$2,0)))</f>
        <v/>
      </c>
      <c r="I10" s="20" t="str">
        <f>IF(E10="","",IF(AND(E10&gt;22,E10&lt;41),1,INDEX('[2]ФШ (возраст)'!$B$1:$B$50,MATCH(E10,'[2]ФШ (возраст)'!$A$2:$A$50,))))</f>
        <v/>
      </c>
      <c r="J10" s="257"/>
      <c r="K10" s="20"/>
      <c r="L10" s="20"/>
      <c r="M10" s="21" t="str">
        <f t="shared" ref="M10:M11" si="1">IF(J10="","",IF(I10="","Укажите возраст",J10*H10*I10))</f>
        <v/>
      </c>
      <c r="N10" s="20"/>
      <c r="O10" s="364"/>
      <c r="P10" s="350"/>
      <c r="Q10" s="351"/>
      <c r="R10" s="355">
        <v>75</v>
      </c>
      <c r="S10" s="362">
        <v>57</v>
      </c>
      <c r="T10" s="12">
        <v>46</v>
      </c>
      <c r="U10" s="12">
        <v>37</v>
      </c>
      <c r="V10" s="363">
        <v>33</v>
      </c>
    </row>
    <row r="11" spans="1:23" x14ac:dyDescent="0.25">
      <c r="A11" s="253">
        <v>7</v>
      </c>
      <c r="B11" s="56"/>
      <c r="C11" s="254"/>
      <c r="D11" s="301"/>
      <c r="E11" s="269"/>
      <c r="F11" s="269"/>
      <c r="G11" s="267"/>
      <c r="H11" s="12" t="str">
        <f>IF(F11="","",INDEX('[1]ФШ (Муж)'!$B$3:$K$167,MATCH(F11,'[1]ФШ (Муж)'!$A$3:$A$167,0),MATCH(G11,'[1]ФШ (Муж)'!$B$2:$K$2,0)))</f>
        <v/>
      </c>
      <c r="I11" s="20" t="str">
        <f>IF(E11="","",IF(AND(E11&gt;22,E11&lt;41),1,INDEX('[2]ФШ (возраст)'!$B$1:$B$50,MATCH(E11,'[2]ФШ (возраст)'!$A$2:$A$50,))))</f>
        <v/>
      </c>
      <c r="J11" s="257"/>
      <c r="K11" s="20"/>
      <c r="L11" s="20"/>
      <c r="M11" s="21" t="str">
        <f t="shared" si="1"/>
        <v/>
      </c>
      <c r="N11" s="20"/>
      <c r="O11" s="364"/>
      <c r="P11" s="360"/>
      <c r="Q11" s="361"/>
      <c r="R11" s="355">
        <v>82.5</v>
      </c>
      <c r="S11" s="362">
        <v>56</v>
      </c>
      <c r="T11" s="12">
        <v>44</v>
      </c>
      <c r="U11" s="12">
        <v>35</v>
      </c>
      <c r="V11" s="363">
        <v>30</v>
      </c>
    </row>
    <row r="12" spans="1:23" x14ac:dyDescent="0.25">
      <c r="A12" s="253">
        <v>8</v>
      </c>
      <c r="B12" s="56"/>
      <c r="C12" s="254"/>
      <c r="D12" s="301"/>
      <c r="E12" s="269"/>
      <c r="F12" s="269"/>
      <c r="G12" s="267"/>
      <c r="H12" s="12" t="str">
        <f>IF(F12="","",INDEX('[1]ФШ (Муж)'!$B$3:$K$167,MATCH(F12,'[1]ФШ (Муж)'!$A$3:$A$167,0),MATCH(G12,'[1]ФШ (Муж)'!$B$2:$K$2,0)))</f>
        <v/>
      </c>
      <c r="I12" s="20" t="str">
        <f>IF(E12="","",IF(AND(E12&gt;22,E12&lt;41),1,INDEX('[2]ФШ (возраст)'!$B$1:$B$50,MATCH(E12,'[2]ФШ (возраст)'!$A$2:$A$50,))))</f>
        <v/>
      </c>
      <c r="J12" s="257"/>
      <c r="K12" s="20"/>
      <c r="L12" s="20"/>
      <c r="M12" s="21" t="str">
        <f>IF(J12="","",IF(I12="","Укажите возраст",J12*H12*I12))</f>
        <v/>
      </c>
      <c r="N12" s="20"/>
      <c r="O12" s="364"/>
      <c r="P12" s="360"/>
      <c r="Q12" s="361"/>
      <c r="R12" s="355">
        <v>90</v>
      </c>
      <c r="S12" s="362">
        <v>55</v>
      </c>
      <c r="T12" s="12">
        <v>42</v>
      </c>
      <c r="U12" s="12">
        <v>33</v>
      </c>
      <c r="V12" s="363">
        <v>28</v>
      </c>
    </row>
    <row r="13" spans="1:23" ht="15.75" thickBot="1" x14ac:dyDescent="0.3">
      <c r="A13" s="253">
        <v>9</v>
      </c>
      <c r="B13" s="56"/>
      <c r="C13" s="254"/>
      <c r="D13" s="301"/>
      <c r="E13" s="269"/>
      <c r="F13" s="269"/>
      <c r="G13" s="267"/>
      <c r="H13" s="12"/>
      <c r="I13" s="20" t="str">
        <f>IF(E13="","",IF(AND(E13&gt;22,E13&lt;41),1,INDEX('[2]ФШ (возраст)'!$B$1:$B$50,MATCH(E13,'[2]ФШ (возраст)'!$A$2:$A$50,))))</f>
        <v/>
      </c>
      <c r="J13" s="257"/>
      <c r="K13" s="20"/>
      <c r="L13" s="20"/>
      <c r="M13" s="21"/>
      <c r="N13" s="20"/>
      <c r="O13" s="364"/>
      <c r="P13" s="365"/>
      <c r="Q13" s="366"/>
      <c r="R13" s="525" t="s">
        <v>34</v>
      </c>
      <c r="S13" s="526"/>
      <c r="T13" s="526"/>
      <c r="U13" s="526"/>
      <c r="V13" s="527"/>
    </row>
    <row r="14" spans="1:23" x14ac:dyDescent="0.25">
      <c r="A14" s="1">
        <v>10</v>
      </c>
      <c r="B14" s="5"/>
      <c r="C14" s="6"/>
      <c r="D14" s="65"/>
      <c r="E14" s="8"/>
      <c r="F14" s="8"/>
      <c r="G14" s="9"/>
      <c r="H14" s="10" t="str">
        <f>IF(F14="","",INDEX('[1]ФШ (Муж)'!$B$3:$K$167,MATCH(F14,'[1]ФШ (Муж)'!$A$3:$A$167,0),MATCH(G14,'[1]ФШ (Муж)'!$B$2:$K$2,0)))</f>
        <v/>
      </c>
      <c r="I14" s="17" t="str">
        <f>IF(E14="","",IF(AND(E14&gt;22,E14&lt;41),1,INDEX('[2]ФШ (возраст)'!$B$1:$B$50,MATCH(E14,'[2]ФШ (возраст)'!$A$2:$A$50,))))</f>
        <v/>
      </c>
      <c r="J14" s="18"/>
      <c r="K14" s="20"/>
      <c r="L14" s="20"/>
      <c r="M14" s="21" t="str">
        <f>IF(J14="","",IF(I14="","Укажите возраст",J14*H14*I14))</f>
        <v/>
      </c>
      <c r="N14" s="17"/>
      <c r="O14" s="94"/>
      <c r="P14" s="143"/>
      <c r="Q14" s="147"/>
      <c r="R14" s="52">
        <v>52</v>
      </c>
      <c r="S14" s="43">
        <v>33</v>
      </c>
      <c r="T14" s="29">
        <v>21</v>
      </c>
      <c r="U14" s="29">
        <v>17</v>
      </c>
      <c r="V14" s="67" t="s">
        <v>39</v>
      </c>
    </row>
    <row r="15" spans="1:23" x14ac:dyDescent="0.25">
      <c r="A15" s="1">
        <v>11</v>
      </c>
      <c r="B15" s="5"/>
      <c r="C15" s="6"/>
      <c r="D15" s="72"/>
      <c r="E15" s="8"/>
      <c r="F15" s="8"/>
      <c r="G15" s="9"/>
      <c r="H15" s="10" t="str">
        <f>IF(F15="","",INDEX('[1]ФШ (Муж)'!$B$3:$K$167,MATCH(F15,'[1]ФШ (Муж)'!$A$3:$A$167,0),MATCH(G15,'[1]ФШ (Муж)'!$B$2:$K$2,0)))</f>
        <v/>
      </c>
      <c r="I15" s="17" t="str">
        <f>IF(E15="","",IF(AND(E15&gt;22,E15&lt;41),1,INDEX('[2]ФШ (возраст)'!$B$1:$B$50,MATCH(E15,'[2]ФШ (возраст)'!$A$2:$A$50,))))</f>
        <v/>
      </c>
      <c r="J15" s="18"/>
      <c r="K15" s="20"/>
      <c r="L15" s="20"/>
      <c r="M15" s="21" t="str">
        <f t="shared" ref="M15" si="2">IF(J15="","",IF(I15="","Укажите возраст",J15*H15*I15))</f>
        <v/>
      </c>
      <c r="N15" s="17"/>
      <c r="O15" s="94"/>
      <c r="P15" s="143"/>
      <c r="Q15" s="147"/>
      <c r="R15" s="53">
        <v>56</v>
      </c>
      <c r="S15" s="44">
        <v>32</v>
      </c>
      <c r="T15" s="10">
        <v>20</v>
      </c>
      <c r="U15" s="10">
        <v>16</v>
      </c>
      <c r="V15" s="68" t="s">
        <v>39</v>
      </c>
    </row>
    <row r="16" spans="1:23" x14ac:dyDescent="0.25">
      <c r="A16" s="1">
        <v>12</v>
      </c>
      <c r="B16" s="5"/>
      <c r="C16" s="6"/>
      <c r="D16" s="65"/>
      <c r="E16" s="8"/>
      <c r="F16" s="8"/>
      <c r="G16" s="9"/>
      <c r="H16" s="10" t="str">
        <f>IF(F16="","",INDEX('[1]ФШ (Муж)'!$B$3:$K$167,MATCH(F16,'[1]ФШ (Муж)'!$A$3:$A$167,0),MATCH(G16,'[1]ФШ (Муж)'!$B$2:$K$2,0)))</f>
        <v/>
      </c>
      <c r="I16" s="17" t="str">
        <f>IF(E16="","",IF(AND(E16&gt;22,E16&lt;41),1,INDEX('[2]ФШ (возраст)'!$B$1:$B$50,MATCH(E16,'[2]ФШ (возраст)'!$A$2:$A$50,))))</f>
        <v/>
      </c>
      <c r="J16" s="18"/>
      <c r="K16" s="20"/>
      <c r="L16" s="20"/>
      <c r="M16" s="21" t="str">
        <f>IF(J16="","",IF(I16="","Укажите возраст",J16*H16*I16))</f>
        <v/>
      </c>
      <c r="N16" s="17"/>
      <c r="O16" s="94"/>
      <c r="P16" s="143"/>
      <c r="Q16" s="147"/>
      <c r="R16" s="53">
        <v>60</v>
      </c>
      <c r="S16" s="44">
        <v>31</v>
      </c>
      <c r="T16" s="10">
        <v>19</v>
      </c>
      <c r="U16" s="10">
        <v>15</v>
      </c>
      <c r="V16" s="68" t="s">
        <v>39</v>
      </c>
    </row>
    <row r="17" spans="1:22" x14ac:dyDescent="0.25">
      <c r="A17" s="1">
        <v>13</v>
      </c>
      <c r="B17" s="5"/>
      <c r="C17" s="6"/>
      <c r="D17" s="14"/>
      <c r="E17" s="8"/>
      <c r="F17" s="8"/>
      <c r="G17" s="9"/>
      <c r="H17" s="10" t="str">
        <f>IF(F17="","",INDEX('[1]ФШ (Муж)'!$B$3:$K$167,MATCH(F17,'[1]ФШ (Муж)'!$A$3:$A$167,0),MATCH(G17,'[1]ФШ (Муж)'!$B$2:$K$2,0)))</f>
        <v/>
      </c>
      <c r="I17" s="17" t="str">
        <f>IF(E17="","",IF(AND(E17&gt;22,E17&lt;41),1,INDEX('[2]ФШ (возраст)'!$B$1:$B$50,MATCH(E17,'[2]ФШ (возраст)'!$A$2:$A$50,))))</f>
        <v/>
      </c>
      <c r="J17" s="18"/>
      <c r="K17" s="20"/>
      <c r="L17" s="20"/>
      <c r="M17" s="21" t="str">
        <f t="shared" ref="M17" si="3">IF(J17="","",IF(I17="","Укажите возраст",J17*H17*I17))</f>
        <v/>
      </c>
      <c r="N17" s="17"/>
      <c r="O17" s="94"/>
      <c r="P17" s="143"/>
      <c r="Q17" s="147"/>
      <c r="R17" s="53">
        <v>67.5</v>
      </c>
      <c r="S17" s="44">
        <v>30</v>
      </c>
      <c r="T17" s="10">
        <v>18</v>
      </c>
      <c r="U17" s="10">
        <v>14</v>
      </c>
      <c r="V17" s="68" t="s">
        <v>39</v>
      </c>
    </row>
    <row r="18" spans="1:22" x14ac:dyDescent="0.25">
      <c r="A18" s="1">
        <v>14</v>
      </c>
      <c r="B18" s="5"/>
      <c r="C18" s="6"/>
      <c r="D18" s="66"/>
      <c r="E18" s="8"/>
      <c r="F18" s="8"/>
      <c r="G18" s="9"/>
      <c r="H18" s="10" t="str">
        <f>IF(F18="","",INDEX('[1]ФШ (Муж)'!$B$3:$K$167,MATCH(F18,'[1]ФШ (Муж)'!$A$3:$A$167,0),MATCH(G18,'[1]ФШ (Муж)'!$B$2:$K$2,0)))</f>
        <v/>
      </c>
      <c r="I18" s="17" t="str">
        <f>IF(E18="","",IF(AND(E18&gt;22,E18&lt;41),1,INDEX('[2]ФШ (возраст)'!$B$1:$B$50,MATCH(E18,'[2]ФШ (возраст)'!$A$2:$A$50,))))</f>
        <v/>
      </c>
      <c r="J18" s="18"/>
      <c r="K18" s="20"/>
      <c r="L18" s="20"/>
      <c r="M18" s="21" t="str">
        <f>IF(J18="","",IF(I18="","Укажите возраст",J18*H18*I18))</f>
        <v/>
      </c>
      <c r="N18" s="17"/>
      <c r="O18" s="94"/>
      <c r="P18" s="144"/>
      <c r="Q18" s="148"/>
      <c r="R18" s="53">
        <v>75</v>
      </c>
      <c r="S18" s="44">
        <v>29</v>
      </c>
      <c r="T18" s="10">
        <v>17</v>
      </c>
      <c r="U18" s="10">
        <v>13</v>
      </c>
      <c r="V18" s="68" t="s">
        <v>39</v>
      </c>
    </row>
    <row r="19" spans="1:22" x14ac:dyDescent="0.25">
      <c r="A19" s="1">
        <v>15</v>
      </c>
      <c r="B19" s="5"/>
      <c r="C19" s="6"/>
      <c r="D19" s="65"/>
      <c r="E19" s="8"/>
      <c r="F19" s="8"/>
      <c r="G19" s="9"/>
      <c r="H19" s="10" t="str">
        <f>IF(F19="","",INDEX('[1]ФШ (Муж)'!$B$3:$K$167,MATCH(F19,'[1]ФШ (Муж)'!$A$3:$A$167,0),MATCH(G19,'[1]ФШ (Муж)'!$B$2:$K$2,0)))</f>
        <v/>
      </c>
      <c r="I19" s="17" t="str">
        <f>IF(E19="","",IF(AND(E19&gt;22,E19&lt;41),1,INDEX('[2]ФШ (возраст)'!$B$1:$B$50,MATCH(E19,'[2]ФШ (возраст)'!$A$2:$A$50,))))</f>
        <v/>
      </c>
      <c r="J19" s="18"/>
      <c r="K19" s="20"/>
      <c r="L19" s="20"/>
      <c r="M19" s="21" t="str">
        <f>IF(J19="","",IF(I19="","Укажите возраст",J19*H19*I19))</f>
        <v/>
      </c>
      <c r="N19" s="17"/>
      <c r="O19" s="94"/>
      <c r="P19" s="143"/>
      <c r="Q19" s="147"/>
      <c r="R19" s="53">
        <v>82.5</v>
      </c>
      <c r="S19" s="44">
        <v>27</v>
      </c>
      <c r="T19" s="10">
        <v>16</v>
      </c>
      <c r="U19" s="10">
        <v>12</v>
      </c>
      <c r="V19" s="68" t="s">
        <v>39</v>
      </c>
    </row>
    <row r="20" spans="1:22" x14ac:dyDescent="0.25">
      <c r="A20" s="1">
        <v>16</v>
      </c>
      <c r="B20" s="5"/>
      <c r="C20" s="6"/>
      <c r="D20" s="65"/>
      <c r="E20" s="8"/>
      <c r="F20" s="8"/>
      <c r="G20" s="9"/>
      <c r="H20" s="10" t="str">
        <f>IF(F20="","",INDEX('[1]ФШ (Муж)'!$B$3:$K$167,MATCH(F20,'[1]ФШ (Муж)'!$A$3:$A$167,0),MATCH(G20,'[1]ФШ (Муж)'!$B$2:$K$2,0)))</f>
        <v/>
      </c>
      <c r="I20" s="17" t="str">
        <f>IF(E20="","",IF(AND(E20&gt;22,E20&lt;41),1,INDEX('[2]ФШ (возраст)'!$B$1:$B$50,MATCH(E20,'[2]ФШ (возраст)'!$A$2:$A$50,))))</f>
        <v/>
      </c>
      <c r="J20" s="18"/>
      <c r="K20" s="20"/>
      <c r="L20" s="20"/>
      <c r="M20" s="21" t="str">
        <f>IF(J20="","",IF(I20="","Укажите возраст",J20*H20*I20))</f>
        <v/>
      </c>
      <c r="N20" s="17"/>
      <c r="O20" s="94"/>
      <c r="P20" s="143"/>
      <c r="Q20" s="147"/>
      <c r="R20" s="53">
        <v>90</v>
      </c>
      <c r="S20" s="44">
        <v>24</v>
      </c>
      <c r="T20" s="10">
        <v>15</v>
      </c>
      <c r="U20" s="10">
        <v>11</v>
      </c>
      <c r="V20" s="68" t="s">
        <v>39</v>
      </c>
    </row>
    <row r="21" spans="1:22" ht="15.75" thickBot="1" x14ac:dyDescent="0.3">
      <c r="A21" s="1">
        <v>17</v>
      </c>
      <c r="B21" s="5"/>
      <c r="C21" s="6"/>
      <c r="D21" s="14"/>
      <c r="E21" s="8"/>
      <c r="F21" s="8"/>
      <c r="G21" s="9"/>
      <c r="H21" s="10" t="str">
        <f>IF(F21="","",INDEX('[1]ФШ (Муж)'!$B$3:$K$167,MATCH(F21,'[1]ФШ (Муж)'!$A$3:$A$167,0),MATCH(G21,'[1]ФШ (Муж)'!$B$2:$K$2,0)))</f>
        <v/>
      </c>
      <c r="I21" s="17" t="str">
        <f>IF(E21="","",IF(AND(E21&gt;22,E21&lt;41),1,INDEX('[2]ФШ (возраст)'!$B$1:$B$50,MATCH(E21,'[2]ФШ (возраст)'!$A$2:$A$50,))))</f>
        <v/>
      </c>
      <c r="J21" s="18"/>
      <c r="K21" s="20"/>
      <c r="L21" s="20"/>
      <c r="M21" s="21" t="str">
        <f t="shared" ref="M21" si="4">IF(J21="","",IF(I21="","Укажите возраст",J21*H21*I21))</f>
        <v/>
      </c>
      <c r="N21" s="17"/>
      <c r="O21" s="94"/>
      <c r="P21" s="143"/>
      <c r="Q21" s="149"/>
      <c r="R21" s="54" t="s">
        <v>35</v>
      </c>
      <c r="S21" s="45">
        <v>22</v>
      </c>
      <c r="T21" s="27">
        <v>14</v>
      </c>
      <c r="U21" s="27">
        <v>10</v>
      </c>
      <c r="V21" s="69" t="s">
        <v>39</v>
      </c>
    </row>
    <row r="22" spans="1:22" x14ac:dyDescent="0.25">
      <c r="A22" s="1"/>
      <c r="B22" s="5"/>
      <c r="C22" s="6"/>
      <c r="D22" s="14"/>
      <c r="E22" s="8"/>
      <c r="F22" s="8"/>
      <c r="G22" s="9"/>
      <c r="H22" s="10" t="str">
        <f>IF(F22="","",INDEX('[1]ФШ (Муж)'!$B$3:$K$167,MATCH(F22,'[1]ФШ (Муж)'!$A$3:$A$167,0),MATCH(G22,'[1]ФШ (Муж)'!$B$2:$K$2,0)))</f>
        <v/>
      </c>
      <c r="I22" s="17" t="str">
        <f>IF(E22="","",IF(AND(E22&gt;22,E22&lt;41),1,INDEX('[2]ФШ (возраст)'!$B$1:$B$50,MATCH(E22,'[2]ФШ (возраст)'!$A$2:$A$50,))))</f>
        <v/>
      </c>
      <c r="J22" s="9"/>
      <c r="K22" s="12"/>
      <c r="L22" s="12"/>
      <c r="M22" s="13" t="str">
        <f t="shared" ref="M22:M66" si="5">IF(J22="","",IF(I22="","Укажите возраст",J22*H22*I22))</f>
        <v/>
      </c>
      <c r="N22" s="10"/>
      <c r="O22" s="85"/>
      <c r="P22" s="85"/>
    </row>
    <row r="23" spans="1:22" x14ac:dyDescent="0.25">
      <c r="A23" s="1"/>
      <c r="B23" s="5"/>
      <c r="C23" s="6"/>
      <c r="D23" s="14"/>
      <c r="E23" s="8"/>
      <c r="F23" s="8"/>
      <c r="G23" s="9"/>
      <c r="H23" s="10" t="str">
        <f>IF(F23="","",INDEX('[1]ФШ (Муж)'!$B$3:$K$167,MATCH(F23,'[1]ФШ (Муж)'!$A$3:$A$167,0),MATCH(G23,'[1]ФШ (Муж)'!$B$2:$K$2,0)))</f>
        <v/>
      </c>
      <c r="I23" s="17" t="str">
        <f>IF(E23="","",IF(AND(E23&gt;22,E23&lt;41),1,INDEX('[2]ФШ (возраст)'!$B$1:$B$50,MATCH(E23,'[2]ФШ (возраст)'!$A$2:$A$50,))))</f>
        <v/>
      </c>
      <c r="J23" s="9"/>
      <c r="K23" s="12"/>
      <c r="L23" s="12"/>
      <c r="M23" s="13" t="str">
        <f t="shared" si="5"/>
        <v/>
      </c>
      <c r="N23" s="10"/>
      <c r="O23" s="85"/>
      <c r="P23" s="85"/>
    </row>
    <row r="24" spans="1:22" x14ac:dyDescent="0.25">
      <c r="A24" s="1"/>
      <c r="B24" s="5"/>
      <c r="C24" s="6"/>
      <c r="D24" s="14"/>
      <c r="E24" s="8"/>
      <c r="F24" s="8"/>
      <c r="G24" s="9"/>
      <c r="H24" s="10" t="str">
        <f>IF(F24="","",INDEX('[1]ФШ (Муж)'!$B$3:$K$167,MATCH(F24,'[1]ФШ (Муж)'!$A$3:$A$167,0),MATCH(G24,'[1]ФШ (Муж)'!$B$2:$K$2,0)))</f>
        <v/>
      </c>
      <c r="I24" s="17" t="str">
        <f>IF(E24="","",IF(AND(E24&gt;22,E24&lt;41),1,INDEX('[2]ФШ (возраст)'!$B$1:$B$50,MATCH(E24,'[2]ФШ (возраст)'!$A$2:$A$50,))))</f>
        <v/>
      </c>
      <c r="J24" s="9"/>
      <c r="K24" s="12"/>
      <c r="L24" s="12"/>
      <c r="M24" s="13" t="str">
        <f t="shared" si="5"/>
        <v/>
      </c>
      <c r="N24" s="10"/>
      <c r="O24" s="85"/>
      <c r="P24" s="85"/>
    </row>
    <row r="25" spans="1:22" x14ac:dyDescent="0.25">
      <c r="A25" s="1"/>
      <c r="B25" s="5"/>
      <c r="C25" s="6"/>
      <c r="D25" s="14"/>
      <c r="E25" s="8"/>
      <c r="F25" s="8"/>
      <c r="G25" s="9"/>
      <c r="H25" s="10" t="str">
        <f>IF(F25="","",INDEX('[1]ФШ (Муж)'!$B$3:$K$167,MATCH(F25,'[1]ФШ (Муж)'!$A$3:$A$167,0),MATCH(G25,'[1]ФШ (Муж)'!$B$2:$K$2,0)))</f>
        <v/>
      </c>
      <c r="I25" s="17" t="str">
        <f>IF(E25="","",IF(AND(E25&gt;22,E25&lt;41),1,INDEX('[2]ФШ (возраст)'!$B$1:$B$50,MATCH(E25,'[2]ФШ (возраст)'!$A$2:$A$50,))))</f>
        <v/>
      </c>
      <c r="J25" s="9"/>
      <c r="K25" s="12"/>
      <c r="L25" s="12"/>
      <c r="M25" s="13" t="str">
        <f t="shared" si="5"/>
        <v/>
      </c>
      <c r="N25" s="10"/>
      <c r="O25" s="85"/>
      <c r="P25" s="85"/>
    </row>
    <row r="26" spans="1:22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9"/>
      <c r="K26" s="12"/>
      <c r="L26" s="12"/>
      <c r="M26" s="13" t="str">
        <f t="shared" si="5"/>
        <v/>
      </c>
      <c r="N26" s="10"/>
      <c r="O26" s="84"/>
      <c r="P26" s="84"/>
    </row>
    <row r="27" spans="1:22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9"/>
      <c r="K27" s="12"/>
      <c r="L27" s="12"/>
      <c r="M27" s="13" t="str">
        <f t="shared" si="5"/>
        <v/>
      </c>
      <c r="N27" s="10"/>
    </row>
    <row r="28" spans="1:22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9"/>
      <c r="K28" s="12"/>
      <c r="L28" s="12"/>
      <c r="M28" s="13" t="str">
        <f t="shared" si="5"/>
        <v/>
      </c>
      <c r="N28" s="10"/>
    </row>
    <row r="29" spans="1:22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9"/>
      <c r="K29" s="12"/>
      <c r="L29" s="12"/>
      <c r="M29" s="13" t="str">
        <f t="shared" si="5"/>
        <v/>
      </c>
      <c r="N29" s="10"/>
    </row>
    <row r="30" spans="1:22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9"/>
      <c r="K30" s="12"/>
      <c r="L30" s="12"/>
      <c r="M30" s="13" t="str">
        <f t="shared" si="5"/>
        <v/>
      </c>
      <c r="N30" s="10"/>
    </row>
    <row r="31" spans="1:22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9"/>
      <c r="K31" s="12"/>
      <c r="L31" s="12"/>
      <c r="M31" s="13" t="str">
        <f t="shared" si="5"/>
        <v/>
      </c>
      <c r="N31" s="10"/>
    </row>
    <row r="32" spans="1:22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9"/>
      <c r="K32" s="12"/>
      <c r="L32" s="12"/>
      <c r="M32" s="13" t="str">
        <f t="shared" si="5"/>
        <v/>
      </c>
      <c r="N32" s="10"/>
    </row>
    <row r="33" spans="1:14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9"/>
      <c r="K33" s="12"/>
      <c r="L33" s="12"/>
      <c r="M33" s="13" t="str">
        <f t="shared" si="5"/>
        <v/>
      </c>
      <c r="N33" s="10"/>
    </row>
    <row r="34" spans="1:14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9"/>
      <c r="K34" s="12"/>
      <c r="L34" s="12"/>
      <c r="M34" s="13" t="str">
        <f t="shared" si="5"/>
        <v/>
      </c>
      <c r="N34" s="10"/>
    </row>
    <row r="35" spans="1:14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9"/>
      <c r="K35" s="12"/>
      <c r="L35" s="12"/>
      <c r="M35" s="13" t="str">
        <f t="shared" si="5"/>
        <v/>
      </c>
      <c r="N35" s="10"/>
    </row>
    <row r="36" spans="1:14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9"/>
      <c r="K36" s="12"/>
      <c r="L36" s="12"/>
      <c r="M36" s="13" t="str">
        <f t="shared" si="5"/>
        <v/>
      </c>
      <c r="N36" s="10"/>
    </row>
    <row r="37" spans="1:14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9"/>
      <c r="K37" s="12"/>
      <c r="L37" s="12"/>
      <c r="M37" s="13" t="str">
        <f t="shared" si="5"/>
        <v/>
      </c>
      <c r="N37" s="10"/>
    </row>
    <row r="38" spans="1:14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9"/>
      <c r="K38" s="12"/>
      <c r="L38" s="12"/>
      <c r="M38" s="13" t="str">
        <f t="shared" si="5"/>
        <v/>
      </c>
      <c r="N38" s="10"/>
    </row>
    <row r="39" spans="1:14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9"/>
      <c r="K39" s="12"/>
      <c r="L39" s="12"/>
      <c r="M39" s="13" t="str">
        <f t="shared" si="5"/>
        <v/>
      </c>
      <c r="N39" s="10"/>
    </row>
    <row r="40" spans="1:14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9"/>
      <c r="K40" s="12"/>
      <c r="L40" s="12"/>
      <c r="M40" s="13" t="str">
        <f t="shared" si="5"/>
        <v/>
      </c>
      <c r="N40" s="10"/>
    </row>
    <row r="41" spans="1:14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9"/>
      <c r="K41" s="12"/>
      <c r="L41" s="12"/>
      <c r="M41" s="13" t="str">
        <f t="shared" si="5"/>
        <v/>
      </c>
      <c r="N41" s="10"/>
    </row>
    <row r="42" spans="1:14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9"/>
      <c r="K42" s="12"/>
      <c r="L42" s="12"/>
      <c r="M42" s="13" t="str">
        <f t="shared" si="5"/>
        <v/>
      </c>
      <c r="N42" s="10"/>
    </row>
    <row r="43" spans="1:14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9"/>
      <c r="K43" s="12"/>
      <c r="L43" s="12"/>
      <c r="M43" s="13" t="str">
        <f t="shared" si="5"/>
        <v/>
      </c>
      <c r="N43" s="10"/>
    </row>
    <row r="44" spans="1:14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9"/>
      <c r="K44" s="12"/>
      <c r="L44" s="12"/>
      <c r="M44" s="13" t="str">
        <f t="shared" si="5"/>
        <v/>
      </c>
      <c r="N44" s="10"/>
    </row>
    <row r="45" spans="1:14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9"/>
      <c r="K45" s="12"/>
      <c r="L45" s="12"/>
      <c r="M45" s="13" t="str">
        <f t="shared" si="5"/>
        <v/>
      </c>
      <c r="N45" s="10"/>
    </row>
    <row r="46" spans="1:14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9"/>
      <c r="K46" s="12"/>
      <c r="L46" s="12"/>
      <c r="M46" s="13" t="str">
        <f t="shared" si="5"/>
        <v/>
      </c>
      <c r="N46" s="10"/>
    </row>
    <row r="47" spans="1:14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9"/>
      <c r="K47" s="12"/>
      <c r="L47" s="12"/>
      <c r="M47" s="13" t="str">
        <f t="shared" si="5"/>
        <v/>
      </c>
      <c r="N47" s="10"/>
    </row>
    <row r="48" spans="1:14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9"/>
      <c r="K48" s="12"/>
      <c r="L48" s="12"/>
      <c r="M48" s="13" t="str">
        <f t="shared" si="5"/>
        <v/>
      </c>
      <c r="N48" s="10"/>
    </row>
    <row r="49" spans="1:14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9"/>
      <c r="K49" s="12"/>
      <c r="L49" s="12"/>
      <c r="M49" s="13" t="str">
        <f t="shared" si="5"/>
        <v/>
      </c>
      <c r="N49" s="10"/>
    </row>
    <row r="50" spans="1:14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9"/>
      <c r="K50" s="12"/>
      <c r="L50" s="12"/>
      <c r="M50" s="13" t="str">
        <f t="shared" si="5"/>
        <v/>
      </c>
      <c r="N50" s="10"/>
    </row>
    <row r="51" spans="1:14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12"/>
      <c r="L51" s="12"/>
      <c r="M51" s="13" t="str">
        <f t="shared" si="5"/>
        <v/>
      </c>
      <c r="N51" s="10"/>
    </row>
    <row r="52" spans="1:14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12"/>
      <c r="L52" s="12"/>
      <c r="M52" s="13" t="str">
        <f t="shared" si="5"/>
        <v/>
      </c>
      <c r="N52" s="10"/>
    </row>
    <row r="53" spans="1:14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12"/>
      <c r="L53" s="12"/>
      <c r="M53" s="13" t="str">
        <f t="shared" si="5"/>
        <v/>
      </c>
      <c r="N53" s="10"/>
    </row>
    <row r="54" spans="1:14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12"/>
      <c r="L54" s="12"/>
      <c r="M54" s="13" t="str">
        <f t="shared" si="5"/>
        <v/>
      </c>
      <c r="N54" s="10"/>
    </row>
    <row r="55" spans="1:14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12"/>
      <c r="L55" s="12"/>
      <c r="M55" s="13" t="str">
        <f t="shared" si="5"/>
        <v/>
      </c>
      <c r="N55" s="10"/>
    </row>
    <row r="56" spans="1:14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12"/>
      <c r="L56" s="12"/>
      <c r="M56" s="13" t="str">
        <f t="shared" si="5"/>
        <v/>
      </c>
      <c r="N56" s="10"/>
    </row>
    <row r="57" spans="1:14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12"/>
      <c r="L57" s="12"/>
      <c r="M57" s="13" t="str">
        <f t="shared" si="5"/>
        <v/>
      </c>
      <c r="N57" s="10"/>
    </row>
    <row r="58" spans="1:14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12"/>
      <c r="L58" s="12"/>
      <c r="M58" s="13" t="str">
        <f t="shared" si="5"/>
        <v/>
      </c>
      <c r="N58" s="10"/>
    </row>
    <row r="59" spans="1:14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12"/>
      <c r="L59" s="12"/>
      <c r="M59" s="13" t="str">
        <f t="shared" si="5"/>
        <v/>
      </c>
    </row>
    <row r="60" spans="1:14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12"/>
      <c r="L60" s="12"/>
      <c r="M60" s="13" t="str">
        <f t="shared" si="5"/>
        <v/>
      </c>
    </row>
    <row r="61" spans="1:14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12"/>
      <c r="L61" s="12"/>
      <c r="M61" s="13" t="str">
        <f t="shared" si="5"/>
        <v/>
      </c>
    </row>
    <row r="62" spans="1:14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12"/>
      <c r="L62" s="12"/>
      <c r="M62" s="13" t="str">
        <f t="shared" si="5"/>
        <v/>
      </c>
    </row>
    <row r="63" spans="1:14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12"/>
      <c r="L63" s="12"/>
      <c r="M63" s="13" t="str">
        <f t="shared" si="5"/>
        <v/>
      </c>
    </row>
    <row r="64" spans="1:14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12"/>
      <c r="L64" s="12"/>
      <c r="M64" s="13" t="str">
        <f t="shared" si="5"/>
        <v/>
      </c>
    </row>
    <row r="65" spans="1:13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7" t="str">
        <f>IF(E65="","",IF(AND(E65&gt;22,E65&lt;41),1,INDEX('[2]ФШ (возраст)'!$B$1:$B$50,MATCH(E65,'[2]ФШ (возраст)'!$A$2:$A$50,))))</f>
        <v/>
      </c>
      <c r="J65" s="9"/>
      <c r="K65" s="12"/>
      <c r="L65" s="12"/>
      <c r="M65" s="13" t="str">
        <f t="shared" si="5"/>
        <v/>
      </c>
    </row>
    <row r="66" spans="1:13" x14ac:dyDescent="0.25">
      <c r="A66" s="1"/>
      <c r="B66" s="5"/>
      <c r="C66" s="6"/>
      <c r="D66" s="14"/>
      <c r="E66" s="8"/>
      <c r="F66" s="8"/>
      <c r="G66" s="9"/>
      <c r="H66" s="10" t="str">
        <f>IF(F66="","",INDEX('[1]ФШ (Муж)'!$B$3:$K$167,MATCH(F66,'[1]ФШ (Муж)'!$A$3:$A$167,0),MATCH(G66,'[1]ФШ (Муж)'!$B$2:$K$2,0)))</f>
        <v/>
      </c>
      <c r="I66" s="10"/>
      <c r="J66" s="9"/>
      <c r="K66" s="12"/>
      <c r="L66" s="12"/>
      <c r="M66" s="13" t="str">
        <f t="shared" si="5"/>
        <v/>
      </c>
    </row>
  </sheetData>
  <sortState xmlns:xlrd2="http://schemas.microsoft.com/office/spreadsheetml/2017/richdata2" ref="B5:N14">
    <sortCondition ref="B5:B14"/>
  </sortState>
  <mergeCells count="4">
    <mergeCell ref="A1:B3"/>
    <mergeCell ref="R4:V4"/>
    <mergeCell ref="C1:K1"/>
    <mergeCell ref="R13:V13"/>
  </mergeCells>
  <phoneticPr fontId="8" type="noConversion"/>
  <pageMargins left="0.7" right="0.7" top="0.75" bottom="0.75" header="0.3" footer="0.3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B6EA-E9B6-409B-803A-9784946DBFDF}">
  <sheetPr>
    <tabColor theme="4"/>
  </sheetPr>
  <dimension ref="A1:AD64"/>
  <sheetViews>
    <sheetView workbookViewId="0">
      <selection activeCell="U14" sqref="U14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2" max="13" width="9.140625" customWidth="1"/>
  </cols>
  <sheetData>
    <row r="1" spans="1:22" x14ac:dyDescent="0.25">
      <c r="A1" s="520"/>
      <c r="B1" s="520"/>
      <c r="C1" s="524" t="s">
        <v>94</v>
      </c>
      <c r="D1" s="524"/>
      <c r="E1" s="524"/>
      <c r="F1" s="524"/>
      <c r="G1" s="524"/>
      <c r="H1" s="524"/>
      <c r="I1" s="524"/>
      <c r="J1" s="524"/>
      <c r="K1" s="520"/>
    </row>
    <row r="2" spans="1:22" ht="15.75" thickBot="1" x14ac:dyDescent="0.3">
      <c r="A2" s="520"/>
      <c r="B2" s="520"/>
      <c r="C2" s="15" t="s">
        <v>18</v>
      </c>
      <c r="D2" s="15"/>
      <c r="E2" s="15" t="s">
        <v>97</v>
      </c>
      <c r="K2" s="15"/>
      <c r="L2" s="15"/>
      <c r="M2" s="15"/>
      <c r="N2" s="15"/>
    </row>
    <row r="3" spans="1:22" ht="29.25" customHeight="1" thickBot="1" x14ac:dyDescent="0.3">
      <c r="A3" s="521"/>
      <c r="B3" s="521"/>
      <c r="R3" s="544" t="s">
        <v>27</v>
      </c>
      <c r="S3" s="542"/>
      <c r="T3" s="542"/>
      <c r="U3" s="542"/>
      <c r="V3" s="543"/>
    </row>
    <row r="4" spans="1:22" ht="30.75" thickBot="1" x14ac:dyDescent="0.3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17</v>
      </c>
      <c r="R4" s="548" t="s">
        <v>34</v>
      </c>
      <c r="S4" s="557"/>
      <c r="T4" s="557"/>
      <c r="U4" s="557"/>
      <c r="V4" s="558"/>
    </row>
    <row r="5" spans="1:22" ht="15.75" thickBot="1" x14ac:dyDescent="0.3">
      <c r="A5" s="1">
        <v>1</v>
      </c>
      <c r="B5" s="5"/>
      <c r="C5" s="6"/>
      <c r="D5" s="65"/>
      <c r="E5" s="8"/>
      <c r="F5" s="8"/>
      <c r="G5" s="9"/>
      <c r="H5" s="10" t="str">
        <f>IF(F5="","",INDEX('[1]ФШ (Муж)'!$B$3:$K$167,MATCH(F5,'[1]ФШ (Муж)'!$A$3:$A$167,0),MATCH(G5,'[1]ФШ (Муж)'!$B$2:$K$2,0)))</f>
        <v/>
      </c>
      <c r="I5" s="17" t="str">
        <f>IF(E5="","",IF(AND(E5&gt;22,E5&lt;41),1,INDEX('[2]ФШ (возраст)'!$B$1:$B$50,MATCH(E5,'[2]ФШ (возраст)'!$A$2:$A$50,))))</f>
        <v/>
      </c>
      <c r="J5" s="18"/>
      <c r="K5" s="18"/>
      <c r="L5" s="18"/>
      <c r="M5" s="18"/>
      <c r="N5" s="20" t="str">
        <f t="shared" ref="N5:N6" si="0">IF(AND(J5="",K5="",L5="",M5=""),"",LARGE(J5:M5,1))</f>
        <v/>
      </c>
      <c r="O5" s="21"/>
      <c r="R5" s="171"/>
      <c r="S5" s="172" t="s">
        <v>110</v>
      </c>
      <c r="T5" s="172" t="s">
        <v>89</v>
      </c>
      <c r="U5" s="172" t="s">
        <v>90</v>
      </c>
      <c r="V5" s="173" t="s">
        <v>111</v>
      </c>
    </row>
    <row r="6" spans="1:22" x14ac:dyDescent="0.25">
      <c r="A6" s="1">
        <v>2</v>
      </c>
      <c r="B6" s="5"/>
      <c r="C6" s="6"/>
      <c r="D6" s="65"/>
      <c r="E6" s="8"/>
      <c r="F6" s="8"/>
      <c r="G6" s="9"/>
      <c r="H6" s="10" t="str">
        <f>IF(F6="","",INDEX('[1]ФШ (Муж)'!$B$3:$K$167,MATCH(F6,'[1]ФШ (Муж)'!$A$3:$A$167,0),MATCH(G6,'[1]ФШ (Муж)'!$B$2:$K$2,0)))</f>
        <v/>
      </c>
      <c r="I6" s="17" t="str">
        <f>IF(E6="","",IF(AND(E6&gt;22,E6&lt;41),1,INDEX('[2]ФШ (возраст)'!$B$1:$B$50,MATCH(E6,'[2]ФШ (возраст)'!$A$2:$A$50,))))</f>
        <v/>
      </c>
      <c r="J6" s="18"/>
      <c r="K6" s="20"/>
      <c r="L6" s="20"/>
      <c r="M6" s="21"/>
      <c r="N6" s="20" t="str">
        <f t="shared" si="0"/>
        <v/>
      </c>
      <c r="O6" s="21"/>
      <c r="R6" s="167">
        <v>52</v>
      </c>
      <c r="S6" s="168" t="s">
        <v>78</v>
      </c>
      <c r="T6" s="169" t="s">
        <v>78</v>
      </c>
      <c r="U6" s="169" t="s">
        <v>78</v>
      </c>
      <c r="V6" s="170">
        <v>46</v>
      </c>
    </row>
    <row r="7" spans="1:22" x14ac:dyDescent="0.25">
      <c r="A7" s="1">
        <v>3</v>
      </c>
      <c r="B7" s="5"/>
      <c r="C7" s="6"/>
      <c r="D7" s="65"/>
      <c r="E7" s="8"/>
      <c r="F7" s="8"/>
      <c r="G7" s="9"/>
      <c r="H7" s="10" t="str">
        <f>IF(F7="","",INDEX('[1]ФШ (Муж)'!$B$3:$K$167,MATCH(F7,'[1]ФШ (Муж)'!$A$3:$A$167,0),MATCH(G7,'[1]ФШ (Муж)'!$B$2:$K$2,0)))</f>
        <v/>
      </c>
      <c r="I7" s="17" t="str">
        <f>IF(E7="","",IF(AND(E7&gt;22,E7&lt;41),1,INDEX('[2]ФШ (возраст)'!$B$1:$B$50,MATCH(E7,'[2]ФШ (возраст)'!$A$2:$A$50,))))</f>
        <v/>
      </c>
      <c r="J7" s="18"/>
      <c r="K7" s="18"/>
      <c r="L7" s="18"/>
      <c r="M7" s="18"/>
      <c r="N7" s="20" t="str">
        <f t="shared" ref="N7:N10" si="1">IF(AND(J7="",K7="",L7="",M7=""),"",LARGE(J7:M7,1))</f>
        <v/>
      </c>
      <c r="O7" s="21" t="str">
        <f t="shared" ref="O7:O10" si="2">IF(N7="","",IF(I7="","Укажите возраст",N7*H7*I7))</f>
        <v/>
      </c>
      <c r="R7" s="46">
        <v>56</v>
      </c>
      <c r="S7" s="49" t="s">
        <v>78</v>
      </c>
      <c r="T7" s="28" t="s">
        <v>78</v>
      </c>
      <c r="U7" s="28" t="s">
        <v>78</v>
      </c>
      <c r="V7" s="37">
        <v>45</v>
      </c>
    </row>
    <row r="8" spans="1:22" x14ac:dyDescent="0.25">
      <c r="A8" s="1">
        <v>4</v>
      </c>
      <c r="B8" s="5"/>
      <c r="C8" s="6"/>
      <c r="D8" s="65"/>
      <c r="E8" s="8"/>
      <c r="F8" s="8"/>
      <c r="G8" s="9"/>
      <c r="H8" s="10" t="str">
        <f>IF(F8="","",INDEX('[1]ФШ (Муж)'!$B$3:$K$167,MATCH(F8,'[1]ФШ (Муж)'!$A$3:$A$167,0),MATCH(G8,'[1]ФШ (Муж)'!$B$2:$K$2,0)))</f>
        <v/>
      </c>
      <c r="I8" s="17" t="str">
        <f>IF(E8="","",IF(AND(E8&gt;22,E8&lt;41),1,INDEX('[2]ФШ (возраст)'!$B$1:$B$50,MATCH(E8,'[2]ФШ (возраст)'!$A$2:$A$50,))))</f>
        <v/>
      </c>
      <c r="J8" s="18"/>
      <c r="K8" s="18"/>
      <c r="L8" s="18"/>
      <c r="M8" s="18"/>
      <c r="N8" s="20" t="str">
        <f t="shared" si="1"/>
        <v/>
      </c>
      <c r="O8" s="21" t="str">
        <f t="shared" si="2"/>
        <v/>
      </c>
      <c r="R8" s="46">
        <v>60</v>
      </c>
      <c r="S8" s="49" t="s">
        <v>78</v>
      </c>
      <c r="T8" s="28" t="s">
        <v>78</v>
      </c>
      <c r="U8" s="28" t="s">
        <v>78</v>
      </c>
      <c r="V8" s="37">
        <v>44</v>
      </c>
    </row>
    <row r="9" spans="1:22" x14ac:dyDescent="0.25">
      <c r="A9" s="1">
        <v>5</v>
      </c>
      <c r="B9" s="5"/>
      <c r="C9" s="6"/>
      <c r="D9" s="65"/>
      <c r="E9" s="8"/>
      <c r="F9" s="8"/>
      <c r="G9" s="9"/>
      <c r="H9" s="10" t="str">
        <f>IF(F9="","",INDEX('[1]ФШ (Муж)'!$B$3:$K$167,MATCH(F9,'[1]ФШ (Муж)'!$A$3:$A$167,0),MATCH(G9,'[1]ФШ (Муж)'!$B$2:$K$2,0)))</f>
        <v/>
      </c>
      <c r="I9" s="17" t="str">
        <f>IF(E9="","",IF(AND(E9&gt;22,E9&lt;41),1,INDEX('[2]ФШ (возраст)'!$B$1:$B$50,MATCH(E9,'[2]ФШ (возраст)'!$A$2:$A$50,))))</f>
        <v/>
      </c>
      <c r="J9" s="18"/>
      <c r="K9" s="18"/>
      <c r="L9" s="18"/>
      <c r="M9" s="18"/>
      <c r="N9" s="20" t="str">
        <f t="shared" si="1"/>
        <v/>
      </c>
      <c r="O9" s="21" t="str">
        <f t="shared" si="2"/>
        <v/>
      </c>
      <c r="R9" s="46">
        <v>67.5</v>
      </c>
      <c r="S9" s="49" t="s">
        <v>78</v>
      </c>
      <c r="T9" s="28" t="s">
        <v>78</v>
      </c>
      <c r="U9" s="28" t="s">
        <v>78</v>
      </c>
      <c r="V9" s="37">
        <v>43</v>
      </c>
    </row>
    <row r="10" spans="1:22" x14ac:dyDescent="0.25">
      <c r="A10" s="1">
        <v>6</v>
      </c>
      <c r="B10" s="5"/>
      <c r="C10" s="6"/>
      <c r="D10" s="66"/>
      <c r="E10" s="8"/>
      <c r="F10" s="8"/>
      <c r="G10" s="9"/>
      <c r="H10" s="10" t="str">
        <f>IF(F10="","",INDEX('[1]ФШ (Муж)'!$B$3:$K$167,MATCH(F10,'[1]ФШ (Муж)'!$A$3:$A$167,0),MATCH(G10,'[1]ФШ (Муж)'!$B$2:$K$2,0)))</f>
        <v/>
      </c>
      <c r="I10" s="17" t="str">
        <f>IF(E10="","",IF(AND(E10&gt;22,E10&lt;41),1,INDEX('[2]ФШ (возраст)'!$B$1:$B$50,MATCH(E10,'[2]ФШ (возраст)'!$A$2:$A$50,))))</f>
        <v/>
      </c>
      <c r="J10" s="18"/>
      <c r="K10" s="18"/>
      <c r="L10" s="18"/>
      <c r="M10" s="18"/>
      <c r="N10" s="20" t="str">
        <f t="shared" si="1"/>
        <v/>
      </c>
      <c r="O10" s="21" t="str">
        <f t="shared" si="2"/>
        <v/>
      </c>
      <c r="R10" s="46">
        <v>75</v>
      </c>
      <c r="S10" s="49" t="s">
        <v>78</v>
      </c>
      <c r="T10" s="28" t="s">
        <v>78</v>
      </c>
      <c r="U10" s="28" t="s">
        <v>78</v>
      </c>
      <c r="V10" s="37">
        <v>42</v>
      </c>
    </row>
    <row r="11" spans="1:22" x14ac:dyDescent="0.25">
      <c r="A11" s="1"/>
      <c r="B11" s="5"/>
      <c r="C11" s="6"/>
      <c r="D11" s="65"/>
      <c r="E11" s="8"/>
      <c r="F11" s="8"/>
      <c r="G11" s="9"/>
      <c r="H11" s="10" t="str">
        <f>IF(F11="","",INDEX('[1]ФШ (Муж)'!$B$3:$K$167,MATCH(F11,'[1]ФШ (Муж)'!$A$3:$A$167,0),MATCH(G11,'[1]ФШ (Муж)'!$B$2:$K$2,0)))</f>
        <v/>
      </c>
      <c r="I11" s="17" t="str">
        <f>IF(E11="","",IF(AND(E11&gt;22,E11&lt;41),1,INDEX('[2]ФШ (возраст)'!$B$1:$B$50,MATCH(E11,'[2]ФШ (возраст)'!$A$2:$A$50,))))</f>
        <v/>
      </c>
      <c r="J11" s="18"/>
      <c r="K11" s="18"/>
      <c r="L11" s="18"/>
      <c r="M11" s="18"/>
      <c r="N11" s="20" t="str">
        <f t="shared" ref="N11:N64" si="3">IF(AND(J11="",K11="",L11="",M11=""),"",LARGE(J11:M11,1))</f>
        <v/>
      </c>
      <c r="O11" s="21" t="str">
        <f t="shared" ref="O11:O64" si="4">IF(N11="","",IF(I11="","Укажите возраст",N11*H11*I11))</f>
        <v/>
      </c>
      <c r="R11" s="46">
        <v>82.5</v>
      </c>
      <c r="S11" s="49" t="s">
        <v>78</v>
      </c>
      <c r="T11" s="28" t="s">
        <v>78</v>
      </c>
      <c r="U11" s="28" t="s">
        <v>78</v>
      </c>
      <c r="V11" s="37">
        <v>41</v>
      </c>
    </row>
    <row r="12" spans="1:22" x14ac:dyDescent="0.25">
      <c r="A12" s="1"/>
      <c r="B12" s="5"/>
      <c r="C12" s="6"/>
      <c r="D12" s="66"/>
      <c r="E12" s="8"/>
      <c r="F12" s="8"/>
      <c r="G12" s="9"/>
      <c r="H12" s="10" t="str">
        <f>IF(F12="","",INDEX('[1]ФШ (Муж)'!$B$3:$K$167,MATCH(F12,'[1]ФШ (Муж)'!$A$3:$A$167,0),MATCH(G12,'[1]ФШ (Муж)'!$B$2:$K$2,0)))</f>
        <v/>
      </c>
      <c r="I12" s="17" t="str">
        <f>IF(E12="","",IF(AND(E12&gt;22,E12&lt;41),1,INDEX('[2]ФШ (возраст)'!$B$1:$B$50,MATCH(E12,'[2]ФШ (возраст)'!$A$2:$A$50,))))</f>
        <v/>
      </c>
      <c r="J12" s="18"/>
      <c r="K12" s="18"/>
      <c r="L12" s="18"/>
      <c r="M12" s="18"/>
      <c r="N12" s="20" t="str">
        <f t="shared" si="3"/>
        <v/>
      </c>
      <c r="O12" s="21" t="str">
        <f t="shared" si="4"/>
        <v/>
      </c>
      <c r="R12" s="46">
        <v>90</v>
      </c>
      <c r="S12" s="49" t="s">
        <v>78</v>
      </c>
      <c r="T12" s="28" t="s">
        <v>78</v>
      </c>
      <c r="U12" s="70" t="s">
        <v>78</v>
      </c>
      <c r="V12" s="37">
        <v>40</v>
      </c>
    </row>
    <row r="13" spans="1:22" ht="15.75" thickBot="1" x14ac:dyDescent="0.3">
      <c r="A13" s="1"/>
      <c r="B13" s="5"/>
      <c r="C13" s="6"/>
      <c r="D13" s="65"/>
      <c r="E13" s="8"/>
      <c r="F13" s="8"/>
      <c r="G13" s="9"/>
      <c r="H13" s="10" t="str">
        <f>IF(F13="","",INDEX('[1]ФШ (Муж)'!$B$3:$K$167,MATCH(F13,'[1]ФШ (Муж)'!$A$3:$A$167,0),MATCH(G13,'[1]ФШ (Муж)'!$B$2:$K$2,0)))</f>
        <v/>
      </c>
      <c r="I13" s="17" t="str">
        <f>IF(E13="","",IF(AND(E13&gt;22,E13&lt;41),1,INDEX('[2]ФШ (возраст)'!$B$1:$B$50,MATCH(E13,'[2]ФШ (возраст)'!$A$2:$A$50,))))</f>
        <v/>
      </c>
      <c r="J13" s="18"/>
      <c r="K13" s="18"/>
      <c r="L13" s="18"/>
      <c r="M13" s="18"/>
      <c r="N13" s="20" t="str">
        <f t="shared" si="3"/>
        <v/>
      </c>
      <c r="O13" s="21" t="str">
        <f t="shared" si="4"/>
        <v/>
      </c>
      <c r="R13" s="47" t="s">
        <v>35</v>
      </c>
      <c r="S13" s="50" t="s">
        <v>78</v>
      </c>
      <c r="T13" s="38" t="s">
        <v>78</v>
      </c>
      <c r="U13" s="38" t="s">
        <v>78</v>
      </c>
      <c r="V13" s="39">
        <v>39</v>
      </c>
    </row>
    <row r="14" spans="1:22" x14ac:dyDescent="0.25">
      <c r="A14" s="1"/>
      <c r="B14" s="5"/>
      <c r="C14" s="6"/>
      <c r="D14" s="73"/>
      <c r="E14" s="8"/>
      <c r="F14" s="8"/>
      <c r="G14" s="9"/>
      <c r="H14" s="10"/>
      <c r="I14" s="17" t="str">
        <f>IF(E14="","",IF(AND(E14&gt;22,E14&lt;41),1,INDEX('[2]ФШ (возраст)'!$B$1:$B$50,MATCH(E14,'[2]ФШ (возраст)'!$A$2:$A$50,))))</f>
        <v/>
      </c>
      <c r="J14" s="18"/>
      <c r="K14" s="18"/>
      <c r="L14" s="18"/>
      <c r="M14" s="18"/>
      <c r="N14" s="20" t="str">
        <f t="shared" si="3"/>
        <v/>
      </c>
      <c r="O14" s="21" t="str">
        <f t="shared" si="4"/>
        <v/>
      </c>
    </row>
    <row r="15" spans="1:22" x14ac:dyDescent="0.25">
      <c r="A15" s="1"/>
      <c r="B15" s="5"/>
      <c r="C15" s="6"/>
      <c r="D15" s="73"/>
      <c r="E15" s="8"/>
      <c r="F15" s="8"/>
      <c r="G15" s="9"/>
      <c r="H15" s="10" t="str">
        <f>IF(F15="","",INDEX('[1]ФШ (Муж)'!$B$3:$K$167,MATCH(F15,'[1]ФШ (Муж)'!$A$3:$A$167,0),MATCH(G15,'[1]ФШ (Муж)'!$B$2:$K$2,0)))</f>
        <v/>
      </c>
      <c r="I15" s="17" t="str">
        <f>IF(E15="","",IF(AND(E15&gt;22,E15&lt;41),1,INDEX('[2]ФШ (возраст)'!$B$1:$B$50,MATCH(E15,'[2]ФШ (возраст)'!$A$2:$A$50,))))</f>
        <v/>
      </c>
      <c r="J15" s="18"/>
      <c r="K15" s="18"/>
      <c r="L15" s="18"/>
      <c r="M15" s="18"/>
      <c r="N15" s="20" t="str">
        <f t="shared" si="3"/>
        <v/>
      </c>
      <c r="O15" s="21" t="str">
        <f t="shared" si="4"/>
        <v/>
      </c>
    </row>
    <row r="16" spans="1:22" x14ac:dyDescent="0.25">
      <c r="A16" s="1"/>
      <c r="B16" s="5"/>
      <c r="C16" s="6"/>
      <c r="D16" s="5"/>
      <c r="E16" s="8"/>
      <c r="F16" s="8"/>
      <c r="G16" s="9"/>
      <c r="H16" s="10" t="str">
        <f>IF(F16="","",INDEX('[1]ФШ (Муж)'!$B$3:$K$167,MATCH(F16,'[1]ФШ (Муж)'!$A$3:$A$167,0),MATCH(G16,'[1]ФШ (Муж)'!$B$2:$K$2,0)))</f>
        <v/>
      </c>
      <c r="I16" s="17" t="str">
        <f>IF(E16="","",IF(AND(E16&gt;22,E16&lt;41),1,INDEX('[2]ФШ (возраст)'!$B$1:$B$50,MATCH(E16,'[2]ФШ (возраст)'!$A$2:$A$50,))))</f>
        <v/>
      </c>
      <c r="J16" s="18"/>
      <c r="K16" s="18"/>
      <c r="L16" s="18"/>
      <c r="M16" s="18"/>
      <c r="N16" s="20" t="str">
        <f t="shared" si="3"/>
        <v/>
      </c>
      <c r="O16" s="21" t="str">
        <f t="shared" si="4"/>
        <v/>
      </c>
    </row>
    <row r="17" spans="1:30" x14ac:dyDescent="0.25">
      <c r="A17" s="1"/>
      <c r="B17" s="5"/>
      <c r="C17" s="6"/>
      <c r="D17" s="5"/>
      <c r="E17" s="8"/>
      <c r="F17" s="8"/>
      <c r="G17" s="9"/>
      <c r="H17" s="10" t="str">
        <f>IF(F17="","",INDEX('[1]ФШ (Муж)'!$B$3:$K$167,MATCH(F17,'[1]ФШ (Муж)'!$A$3:$A$167,0),MATCH(G17,'[1]ФШ (Муж)'!$B$2:$K$2,0)))</f>
        <v/>
      </c>
      <c r="I17" s="17" t="str">
        <f>IF(E17="","",IF(AND(E17&gt;22,E17&lt;41),1,INDEX('[2]ФШ (возраст)'!$B$1:$B$50,MATCH(E17,'[2]ФШ (возраст)'!$A$2:$A$50,))))</f>
        <v/>
      </c>
      <c r="J17" s="18"/>
      <c r="K17" s="18"/>
      <c r="L17" s="18"/>
      <c r="M17" s="18"/>
      <c r="N17" s="20" t="str">
        <f t="shared" si="3"/>
        <v/>
      </c>
      <c r="O17" s="21" t="str">
        <f t="shared" si="4"/>
        <v/>
      </c>
    </row>
    <row r="18" spans="1:30" x14ac:dyDescent="0.25">
      <c r="A18" s="1"/>
      <c r="B18" s="5"/>
      <c r="C18" s="6"/>
      <c r="D18" s="14"/>
      <c r="E18" s="8"/>
      <c r="F18" s="8"/>
      <c r="G18" s="9"/>
      <c r="H18" s="10" t="str">
        <f>IF(F18="","",INDEX('[1]ФШ (Муж)'!$B$3:$K$167,MATCH(F18,'[1]ФШ (Муж)'!$A$3:$A$167,0),MATCH(G18,'[1]ФШ (Муж)'!$B$2:$K$2,0)))</f>
        <v/>
      </c>
      <c r="I18" s="17" t="str">
        <f>IF(E18="","",IF(AND(E18&gt;22,E18&lt;41),1,INDEX('[2]ФШ (возраст)'!$B$1:$B$50,MATCH(E18,'[2]ФШ (возраст)'!$A$2:$A$50,))))</f>
        <v/>
      </c>
      <c r="J18" s="18"/>
      <c r="K18" s="18"/>
      <c r="L18" s="18"/>
      <c r="M18" s="18"/>
      <c r="N18" s="20" t="str">
        <f t="shared" si="3"/>
        <v/>
      </c>
      <c r="O18" s="21" t="str">
        <f t="shared" si="4"/>
        <v/>
      </c>
    </row>
    <row r="19" spans="1:30" x14ac:dyDescent="0.25">
      <c r="A19" s="1"/>
      <c r="B19" s="5"/>
      <c r="C19" s="6"/>
      <c r="D19" s="14"/>
      <c r="E19" s="8"/>
      <c r="F19" s="8"/>
      <c r="G19" s="9"/>
      <c r="H19" s="10" t="str">
        <f>IF(F19="","",INDEX('[1]ФШ (Муж)'!$B$3:$K$167,MATCH(F19,'[1]ФШ (Муж)'!$A$3:$A$167,0),MATCH(G19,'[1]ФШ (Муж)'!$B$2:$K$2,0)))</f>
        <v/>
      </c>
      <c r="I19" s="17" t="str">
        <f>IF(E19="","",IF(AND(E19&gt;22,E19&lt;41),1,INDEX('[2]ФШ (возраст)'!$B$1:$B$50,MATCH(E19,'[2]ФШ (возраст)'!$A$2:$A$50,))))</f>
        <v/>
      </c>
      <c r="J19" s="18"/>
      <c r="K19" s="18"/>
      <c r="L19" s="18"/>
      <c r="M19" s="18"/>
      <c r="N19" s="20" t="str">
        <f t="shared" si="3"/>
        <v/>
      </c>
      <c r="O19" s="21" t="str">
        <f t="shared" si="4"/>
        <v/>
      </c>
    </row>
    <row r="20" spans="1:30" x14ac:dyDescent="0.25">
      <c r="A20" s="1"/>
      <c r="B20" s="5"/>
      <c r="C20" s="6"/>
      <c r="D20" s="14"/>
      <c r="E20" s="8"/>
      <c r="F20" s="8"/>
      <c r="G20" s="9"/>
      <c r="H20" s="10" t="str">
        <f>IF(F20="","",INDEX('[1]ФШ (Муж)'!$B$3:$K$167,MATCH(F20,'[1]ФШ (Муж)'!$A$3:$A$167,0),MATCH(G20,'[1]ФШ (Муж)'!$B$2:$K$2,0)))</f>
        <v/>
      </c>
      <c r="I20" s="17" t="str">
        <f>IF(E20="","",IF(AND(E20&gt;22,E20&lt;41),1,INDEX('[2]ФШ (возраст)'!$B$1:$B$50,MATCH(E20,'[2]ФШ (возраст)'!$A$2:$A$50,))))</f>
        <v/>
      </c>
      <c r="J20" s="18"/>
      <c r="K20" s="18"/>
      <c r="L20" s="18"/>
      <c r="M20" s="18"/>
      <c r="N20" s="20" t="str">
        <f t="shared" si="3"/>
        <v/>
      </c>
      <c r="O20" s="21" t="str">
        <f t="shared" si="4"/>
        <v/>
      </c>
    </row>
    <row r="21" spans="1:30" x14ac:dyDescent="0.25">
      <c r="A21" s="1"/>
      <c r="B21" s="5"/>
      <c r="C21" s="6"/>
      <c r="D21" s="14"/>
      <c r="E21" s="8"/>
      <c r="F21" s="8"/>
      <c r="G21" s="9"/>
      <c r="H21" s="10" t="str">
        <f>IF(F21="","",INDEX('[1]ФШ (Муж)'!$B$3:$K$167,MATCH(F21,'[1]ФШ (Муж)'!$A$3:$A$167,0),MATCH(G21,'[1]ФШ (Муж)'!$B$2:$K$2,0)))</f>
        <v/>
      </c>
      <c r="I21" s="17" t="str">
        <f>IF(E21="","",IF(AND(E21&gt;22,E21&lt;41),1,INDEX('[2]ФШ (возраст)'!$B$1:$B$50,MATCH(E21,'[2]ФШ (возраст)'!$A$2:$A$50,))))</f>
        <v/>
      </c>
      <c r="J21" s="18"/>
      <c r="K21" s="18"/>
      <c r="L21" s="18"/>
      <c r="M21" s="18"/>
      <c r="N21" s="20" t="str">
        <f t="shared" si="3"/>
        <v/>
      </c>
      <c r="O21" s="21" t="str">
        <f t="shared" si="4"/>
        <v/>
      </c>
      <c r="R21" s="34"/>
    </row>
    <row r="22" spans="1:30" x14ac:dyDescent="0.25">
      <c r="A22" s="1"/>
      <c r="B22" s="5"/>
      <c r="C22" s="6"/>
      <c r="D22" s="14"/>
      <c r="E22" s="8"/>
      <c r="F22" s="8"/>
      <c r="G22" s="9"/>
      <c r="H22" s="10" t="str">
        <f>IF(F22="","",INDEX('[1]ФШ (Муж)'!$B$3:$K$167,MATCH(F22,'[1]ФШ (Муж)'!$A$3:$A$167,0),MATCH(G22,'[1]ФШ (Муж)'!$B$2:$K$2,0)))</f>
        <v/>
      </c>
      <c r="I22" s="17" t="str">
        <f>IF(E22="","",IF(AND(E22&gt;22,E22&lt;41),1,INDEX('[2]ФШ (возраст)'!$B$1:$B$50,MATCH(E22,'[2]ФШ (возраст)'!$A$2:$A$50,))))</f>
        <v/>
      </c>
      <c r="J22" s="18"/>
      <c r="K22" s="18"/>
      <c r="L22" s="18"/>
      <c r="M22" s="18"/>
      <c r="N22" s="20" t="str">
        <f t="shared" si="3"/>
        <v/>
      </c>
      <c r="O22" s="21" t="str">
        <f t="shared" si="4"/>
        <v/>
      </c>
      <c r="R22" s="34"/>
    </row>
    <row r="23" spans="1:30" x14ac:dyDescent="0.25">
      <c r="A23" s="1"/>
      <c r="B23" s="5"/>
      <c r="C23" s="6"/>
      <c r="D23" s="14"/>
      <c r="E23" s="8"/>
      <c r="F23" s="8"/>
      <c r="G23" s="9"/>
      <c r="H23" s="10" t="str">
        <f>IF(F23="","",INDEX('[1]ФШ (Муж)'!$B$3:$K$167,MATCH(F23,'[1]ФШ (Муж)'!$A$3:$A$167,0),MATCH(G23,'[1]ФШ (Муж)'!$B$2:$K$2,0)))</f>
        <v/>
      </c>
      <c r="I23" s="17" t="str">
        <f>IF(E23="","",IF(AND(E23&gt;22,E23&lt;41),1,INDEX('[2]ФШ (возраст)'!$B$1:$B$50,MATCH(E23,'[2]ФШ (возраст)'!$A$2:$A$50,))))</f>
        <v/>
      </c>
      <c r="J23" s="18"/>
      <c r="K23" s="18"/>
      <c r="L23" s="18"/>
      <c r="M23" s="18"/>
      <c r="N23" s="20" t="str">
        <f t="shared" si="3"/>
        <v/>
      </c>
      <c r="O23" s="21" t="str">
        <f t="shared" si="4"/>
        <v/>
      </c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</row>
    <row r="24" spans="1:30" x14ac:dyDescent="0.25">
      <c r="A24" s="1"/>
      <c r="B24" s="5"/>
      <c r="C24" s="6"/>
      <c r="D24" s="14"/>
      <c r="E24" s="8"/>
      <c r="F24" s="8"/>
      <c r="G24" s="9"/>
      <c r="H24" s="10" t="str">
        <f>IF(F24="","",INDEX('[1]ФШ (Муж)'!$B$3:$K$167,MATCH(F24,'[1]ФШ (Муж)'!$A$3:$A$167,0),MATCH(G24,'[1]ФШ (Муж)'!$B$2:$K$2,0)))</f>
        <v/>
      </c>
      <c r="I24" s="17" t="str">
        <f>IF(E24="","",IF(AND(E24&gt;22,E24&lt;41),1,INDEX('[2]ФШ (возраст)'!$B$1:$B$50,MATCH(E24,'[2]ФШ (возраст)'!$A$2:$A$50,))))</f>
        <v/>
      </c>
      <c r="J24" s="18"/>
      <c r="K24" s="18"/>
      <c r="L24" s="18"/>
      <c r="M24" s="18"/>
      <c r="N24" s="20" t="str">
        <f t="shared" si="3"/>
        <v/>
      </c>
      <c r="O24" s="21" t="str">
        <f t="shared" si="4"/>
        <v/>
      </c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</row>
    <row r="25" spans="1:30" x14ac:dyDescent="0.25">
      <c r="A25" s="1"/>
      <c r="B25" s="5"/>
      <c r="C25" s="6"/>
      <c r="D25" s="14"/>
      <c r="E25" s="8"/>
      <c r="F25" s="8"/>
      <c r="G25" s="9"/>
      <c r="H25" s="10" t="str">
        <f>IF(F25="","",INDEX('[1]ФШ (Муж)'!$B$3:$K$167,MATCH(F25,'[1]ФШ (Муж)'!$A$3:$A$167,0),MATCH(G25,'[1]ФШ (Муж)'!$B$2:$K$2,0)))</f>
        <v/>
      </c>
      <c r="I25" s="17" t="str">
        <f>IF(E25="","",IF(AND(E25&gt;22,E25&lt;41),1,INDEX('[2]ФШ (возраст)'!$B$1:$B$50,MATCH(E25,'[2]ФШ (возраст)'!$A$2:$A$50,))))</f>
        <v/>
      </c>
      <c r="J25" s="18"/>
      <c r="K25" s="18"/>
      <c r="L25" s="18"/>
      <c r="M25" s="18"/>
      <c r="N25" s="20" t="str">
        <f t="shared" si="3"/>
        <v/>
      </c>
      <c r="O25" s="21" t="str">
        <f t="shared" si="4"/>
        <v/>
      </c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</row>
    <row r="26" spans="1:30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18"/>
      <c r="K26" s="18"/>
      <c r="L26" s="18"/>
      <c r="M26" s="18"/>
      <c r="N26" s="20" t="str">
        <f t="shared" si="3"/>
        <v/>
      </c>
      <c r="O26" s="21" t="str">
        <f t="shared" si="4"/>
        <v/>
      </c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</row>
    <row r="27" spans="1:30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18"/>
      <c r="K27" s="18"/>
      <c r="L27" s="18"/>
      <c r="M27" s="18"/>
      <c r="N27" s="20" t="str">
        <f t="shared" si="3"/>
        <v/>
      </c>
      <c r="O27" s="21" t="str">
        <f t="shared" si="4"/>
        <v/>
      </c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</row>
    <row r="28" spans="1:30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18"/>
      <c r="K28" s="18"/>
      <c r="L28" s="18"/>
      <c r="M28" s="18"/>
      <c r="N28" s="20" t="str">
        <f t="shared" si="3"/>
        <v/>
      </c>
      <c r="O28" s="21" t="str">
        <f t="shared" si="4"/>
        <v/>
      </c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</row>
    <row r="29" spans="1:30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18"/>
      <c r="K29" s="18"/>
      <c r="L29" s="18"/>
      <c r="M29" s="18"/>
      <c r="N29" s="20" t="str">
        <f t="shared" si="3"/>
        <v/>
      </c>
      <c r="O29" s="21" t="str">
        <f t="shared" si="4"/>
        <v/>
      </c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</row>
    <row r="30" spans="1:30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18"/>
      <c r="K30" s="18"/>
      <c r="L30" s="18"/>
      <c r="M30" s="18"/>
      <c r="N30" s="20" t="str">
        <f t="shared" si="3"/>
        <v/>
      </c>
      <c r="O30" s="21" t="str">
        <f t="shared" si="4"/>
        <v/>
      </c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</row>
    <row r="31" spans="1:30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18"/>
      <c r="K31" s="18"/>
      <c r="L31" s="18"/>
      <c r="M31" s="18"/>
      <c r="N31" s="20" t="str">
        <f t="shared" si="3"/>
        <v/>
      </c>
      <c r="O31" s="21" t="str">
        <f t="shared" si="4"/>
        <v/>
      </c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</row>
    <row r="32" spans="1:30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18"/>
      <c r="K32" s="18"/>
      <c r="L32" s="18"/>
      <c r="M32" s="18"/>
      <c r="N32" s="20" t="str">
        <f t="shared" si="3"/>
        <v/>
      </c>
      <c r="O32" s="21" t="str">
        <f t="shared" si="4"/>
        <v/>
      </c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</row>
    <row r="33" spans="1:30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18"/>
      <c r="K33" s="18"/>
      <c r="L33" s="18"/>
      <c r="M33" s="18"/>
      <c r="N33" s="20" t="str">
        <f t="shared" si="3"/>
        <v/>
      </c>
      <c r="O33" s="21" t="str">
        <f t="shared" si="4"/>
        <v/>
      </c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</row>
    <row r="34" spans="1:30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18"/>
      <c r="K34" s="18"/>
      <c r="L34" s="18"/>
      <c r="M34" s="18"/>
      <c r="N34" s="20" t="str">
        <f t="shared" si="3"/>
        <v/>
      </c>
      <c r="O34" s="21" t="str">
        <f t="shared" si="4"/>
        <v/>
      </c>
    </row>
    <row r="35" spans="1:30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18"/>
      <c r="K35" s="18"/>
      <c r="L35" s="18"/>
      <c r="M35" s="18"/>
      <c r="N35" s="20" t="str">
        <f t="shared" si="3"/>
        <v/>
      </c>
      <c r="O35" s="21" t="str">
        <f t="shared" si="4"/>
        <v/>
      </c>
    </row>
    <row r="36" spans="1:30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18"/>
      <c r="K36" s="18"/>
      <c r="L36" s="18"/>
      <c r="M36" s="18"/>
      <c r="N36" s="20" t="str">
        <f t="shared" si="3"/>
        <v/>
      </c>
      <c r="O36" s="21" t="str">
        <f t="shared" si="4"/>
        <v/>
      </c>
    </row>
    <row r="37" spans="1:30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18"/>
      <c r="K37" s="18"/>
      <c r="L37" s="18"/>
      <c r="M37" s="18"/>
      <c r="N37" s="20" t="str">
        <f t="shared" si="3"/>
        <v/>
      </c>
      <c r="O37" s="21" t="str">
        <f t="shared" si="4"/>
        <v/>
      </c>
    </row>
    <row r="38" spans="1:30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18"/>
      <c r="K38" s="18"/>
      <c r="L38" s="18"/>
      <c r="M38" s="18"/>
      <c r="N38" s="20" t="str">
        <f t="shared" si="3"/>
        <v/>
      </c>
      <c r="O38" s="21" t="str">
        <f t="shared" si="4"/>
        <v/>
      </c>
    </row>
    <row r="39" spans="1:30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18"/>
      <c r="K39" s="18"/>
      <c r="L39" s="18"/>
      <c r="M39" s="18"/>
      <c r="N39" s="20" t="str">
        <f t="shared" si="3"/>
        <v/>
      </c>
      <c r="O39" s="21" t="str">
        <f t="shared" si="4"/>
        <v/>
      </c>
    </row>
    <row r="40" spans="1:30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18"/>
      <c r="K40" s="18"/>
      <c r="L40" s="18"/>
      <c r="M40" s="18"/>
      <c r="N40" s="20" t="str">
        <f t="shared" si="3"/>
        <v/>
      </c>
      <c r="O40" s="21" t="str">
        <f t="shared" si="4"/>
        <v/>
      </c>
    </row>
    <row r="41" spans="1:30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18"/>
      <c r="K41" s="18"/>
      <c r="L41" s="18"/>
      <c r="M41" s="18"/>
      <c r="N41" s="20" t="str">
        <f t="shared" si="3"/>
        <v/>
      </c>
      <c r="O41" s="21" t="str">
        <f t="shared" si="4"/>
        <v/>
      </c>
    </row>
    <row r="42" spans="1:30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18"/>
      <c r="K42" s="18"/>
      <c r="L42" s="18"/>
      <c r="M42" s="18"/>
      <c r="N42" s="20" t="str">
        <f t="shared" si="3"/>
        <v/>
      </c>
      <c r="O42" s="21" t="str">
        <f t="shared" si="4"/>
        <v/>
      </c>
    </row>
    <row r="43" spans="1:30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18"/>
      <c r="K43" s="18"/>
      <c r="L43" s="18"/>
      <c r="M43" s="18"/>
      <c r="N43" s="20" t="str">
        <f t="shared" si="3"/>
        <v/>
      </c>
      <c r="O43" s="21" t="str">
        <f t="shared" si="4"/>
        <v/>
      </c>
    </row>
    <row r="44" spans="1:30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18"/>
      <c r="K44" s="18"/>
      <c r="L44" s="18"/>
      <c r="M44" s="18"/>
      <c r="N44" s="20" t="str">
        <f t="shared" si="3"/>
        <v/>
      </c>
      <c r="O44" s="21" t="str">
        <f t="shared" si="4"/>
        <v/>
      </c>
    </row>
    <row r="45" spans="1:30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18"/>
      <c r="K45" s="18"/>
      <c r="L45" s="18"/>
      <c r="M45" s="18"/>
      <c r="N45" s="20" t="str">
        <f t="shared" si="3"/>
        <v/>
      </c>
      <c r="O45" s="21" t="str">
        <f t="shared" si="4"/>
        <v/>
      </c>
    </row>
    <row r="46" spans="1:30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18"/>
      <c r="K46" s="18"/>
      <c r="L46" s="18"/>
      <c r="M46" s="18"/>
      <c r="N46" s="20" t="str">
        <f t="shared" si="3"/>
        <v/>
      </c>
      <c r="O46" s="21" t="str">
        <f t="shared" si="4"/>
        <v/>
      </c>
    </row>
    <row r="47" spans="1:30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18"/>
      <c r="K47" s="18"/>
      <c r="L47" s="18"/>
      <c r="M47" s="18"/>
      <c r="N47" s="20" t="str">
        <f t="shared" si="3"/>
        <v/>
      </c>
      <c r="O47" s="21" t="str">
        <f t="shared" si="4"/>
        <v/>
      </c>
    </row>
    <row r="48" spans="1:30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18"/>
      <c r="K48" s="18"/>
      <c r="L48" s="18"/>
      <c r="M48" s="18"/>
      <c r="N48" s="20" t="str">
        <f t="shared" si="3"/>
        <v/>
      </c>
      <c r="O48" s="21" t="str">
        <f t="shared" si="4"/>
        <v/>
      </c>
    </row>
    <row r="49" spans="1:15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18"/>
      <c r="K49" s="18"/>
      <c r="L49" s="18"/>
      <c r="M49" s="18"/>
      <c r="N49" s="20" t="str">
        <f t="shared" si="3"/>
        <v/>
      </c>
      <c r="O49" s="21" t="str">
        <f t="shared" si="4"/>
        <v/>
      </c>
    </row>
    <row r="50" spans="1:15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18"/>
      <c r="K50" s="18"/>
      <c r="L50" s="18"/>
      <c r="M50" s="18"/>
      <c r="N50" s="20" t="str">
        <f t="shared" si="3"/>
        <v/>
      </c>
      <c r="O50" s="21" t="str">
        <f t="shared" si="4"/>
        <v/>
      </c>
    </row>
    <row r="51" spans="1:15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18"/>
      <c r="K51" s="18"/>
      <c r="L51" s="18"/>
      <c r="M51" s="18"/>
      <c r="N51" s="20" t="str">
        <f t="shared" si="3"/>
        <v/>
      </c>
      <c r="O51" s="21" t="str">
        <f t="shared" si="4"/>
        <v/>
      </c>
    </row>
    <row r="52" spans="1:15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18"/>
      <c r="K52" s="18"/>
      <c r="L52" s="18"/>
      <c r="M52" s="18"/>
      <c r="N52" s="20" t="str">
        <f t="shared" si="3"/>
        <v/>
      </c>
      <c r="O52" s="21" t="str">
        <f t="shared" si="4"/>
        <v/>
      </c>
    </row>
    <row r="53" spans="1:15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18"/>
      <c r="K53" s="18"/>
      <c r="L53" s="18"/>
      <c r="M53" s="18"/>
      <c r="N53" s="20" t="str">
        <f t="shared" si="3"/>
        <v/>
      </c>
      <c r="O53" s="21" t="str">
        <f t="shared" si="4"/>
        <v/>
      </c>
    </row>
    <row r="54" spans="1:15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18"/>
      <c r="K54" s="18"/>
      <c r="L54" s="18"/>
      <c r="M54" s="18"/>
      <c r="N54" s="20" t="str">
        <f t="shared" si="3"/>
        <v/>
      </c>
      <c r="O54" s="21" t="str">
        <f t="shared" si="4"/>
        <v/>
      </c>
    </row>
    <row r="55" spans="1:15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18"/>
      <c r="K55" s="18"/>
      <c r="L55" s="18"/>
      <c r="M55" s="18"/>
      <c r="N55" s="20" t="str">
        <f t="shared" si="3"/>
        <v/>
      </c>
      <c r="O55" s="21" t="str">
        <f t="shared" si="4"/>
        <v/>
      </c>
    </row>
    <row r="56" spans="1:15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18"/>
      <c r="K56" s="18"/>
      <c r="L56" s="18"/>
      <c r="M56" s="18"/>
      <c r="N56" s="20" t="str">
        <f t="shared" si="3"/>
        <v/>
      </c>
      <c r="O56" s="21" t="str">
        <f t="shared" si="4"/>
        <v/>
      </c>
    </row>
    <row r="57" spans="1:15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18"/>
      <c r="K57" s="18"/>
      <c r="L57" s="18"/>
      <c r="M57" s="18"/>
      <c r="N57" s="20" t="str">
        <f t="shared" si="3"/>
        <v/>
      </c>
      <c r="O57" s="21" t="str">
        <f t="shared" si="4"/>
        <v/>
      </c>
    </row>
    <row r="58" spans="1:15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18"/>
      <c r="K58" s="18"/>
      <c r="L58" s="18"/>
      <c r="M58" s="18"/>
      <c r="N58" s="20" t="str">
        <f t="shared" si="3"/>
        <v/>
      </c>
      <c r="O58" s="21" t="str">
        <f t="shared" si="4"/>
        <v/>
      </c>
    </row>
    <row r="59" spans="1:15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18"/>
      <c r="K59" s="18"/>
      <c r="L59" s="18"/>
      <c r="M59" s="18"/>
      <c r="N59" s="20" t="str">
        <f t="shared" si="3"/>
        <v/>
      </c>
      <c r="O59" s="21" t="str">
        <f t="shared" si="4"/>
        <v/>
      </c>
    </row>
    <row r="60" spans="1:15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18"/>
      <c r="K60" s="18"/>
      <c r="L60" s="18"/>
      <c r="M60" s="18"/>
      <c r="N60" s="20" t="str">
        <f t="shared" si="3"/>
        <v/>
      </c>
      <c r="O60" s="21" t="str">
        <f t="shared" si="4"/>
        <v/>
      </c>
    </row>
    <row r="61" spans="1:15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18"/>
      <c r="K61" s="18"/>
      <c r="L61" s="18"/>
      <c r="M61" s="18"/>
      <c r="N61" s="20" t="str">
        <f t="shared" si="3"/>
        <v/>
      </c>
      <c r="O61" s="21" t="str">
        <f t="shared" si="4"/>
        <v/>
      </c>
    </row>
    <row r="62" spans="1:15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18"/>
      <c r="K62" s="18"/>
      <c r="L62" s="18"/>
      <c r="M62" s="18"/>
      <c r="N62" s="20" t="str">
        <f t="shared" si="3"/>
        <v/>
      </c>
      <c r="O62" s="21" t="str">
        <f t="shared" si="4"/>
        <v/>
      </c>
    </row>
    <row r="63" spans="1:15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18"/>
      <c r="K63" s="18"/>
      <c r="L63" s="18"/>
      <c r="M63" s="18"/>
      <c r="N63" s="20" t="str">
        <f t="shared" si="3"/>
        <v/>
      </c>
      <c r="O63" s="21" t="str">
        <f t="shared" si="4"/>
        <v/>
      </c>
    </row>
    <row r="64" spans="1:15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0"/>
      <c r="J64" s="18"/>
      <c r="K64" s="18"/>
      <c r="L64" s="18"/>
      <c r="M64" s="18"/>
      <c r="N64" s="20" t="str">
        <f t="shared" si="3"/>
        <v/>
      </c>
      <c r="O64" s="21" t="str">
        <f t="shared" si="4"/>
        <v/>
      </c>
    </row>
  </sheetData>
  <mergeCells count="4">
    <mergeCell ref="A1:B3"/>
    <mergeCell ref="C1:K1"/>
    <mergeCell ref="R3:V3"/>
    <mergeCell ref="R4:V4"/>
  </mergeCells>
  <phoneticPr fontId="8" type="noConversion"/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C052-E82E-47CC-851E-D47F93F222A3}">
  <sheetPr>
    <tabColor theme="4"/>
  </sheetPr>
  <dimension ref="A1:AG47"/>
  <sheetViews>
    <sheetView workbookViewId="0">
      <selection activeCell="P11" sqref="P11"/>
    </sheetView>
  </sheetViews>
  <sheetFormatPr defaultRowHeight="15" x14ac:dyDescent="0.25"/>
  <cols>
    <col min="1" max="1" width="4.42578125" customWidth="1"/>
    <col min="2" max="2" width="22.85546875" customWidth="1"/>
    <col min="3" max="3" width="12.28515625" customWidth="1"/>
    <col min="4" max="4" width="10.7109375" customWidth="1"/>
    <col min="5" max="9" width="8.7109375" customWidth="1"/>
    <col min="10" max="19" width="7.7109375" customWidth="1"/>
    <col min="20" max="20" width="3.7109375" customWidth="1"/>
    <col min="21" max="21" width="7.85546875" customWidth="1"/>
    <col min="22" max="26" width="6.7109375" customWidth="1"/>
    <col min="27" max="27" width="2.28515625" customWidth="1"/>
    <col min="28" max="33" width="6.7109375" customWidth="1"/>
  </cols>
  <sheetData>
    <row r="1" spans="1:33" ht="15.75" thickBot="1" x14ac:dyDescent="0.3">
      <c r="A1" s="520"/>
      <c r="B1" s="520"/>
      <c r="C1" s="524" t="s">
        <v>94</v>
      </c>
      <c r="D1" s="524"/>
      <c r="E1" s="524"/>
      <c r="F1" s="524"/>
      <c r="G1" s="524"/>
      <c r="H1" s="524"/>
      <c r="I1" s="524"/>
      <c r="J1" s="520"/>
      <c r="U1" s="34"/>
    </row>
    <row r="2" spans="1:33" ht="15.75" thickBot="1" x14ac:dyDescent="0.3">
      <c r="A2" s="520"/>
      <c r="B2" s="520"/>
      <c r="C2" s="15" t="s">
        <v>18</v>
      </c>
      <c r="D2" s="15"/>
      <c r="E2" s="15" t="s">
        <v>97</v>
      </c>
      <c r="J2" s="15"/>
      <c r="K2" s="15"/>
      <c r="L2" s="15"/>
      <c r="M2" s="15"/>
      <c r="N2" s="15"/>
      <c r="O2" s="15"/>
      <c r="P2" s="15"/>
      <c r="Q2" s="15"/>
      <c r="R2" s="15"/>
      <c r="S2" s="15"/>
      <c r="U2" s="548" t="s">
        <v>113</v>
      </c>
      <c r="V2" s="549"/>
      <c r="W2" s="549"/>
      <c r="X2" s="549"/>
      <c r="Y2" s="549"/>
      <c r="Z2" s="550"/>
      <c r="AB2" s="548" t="s">
        <v>115</v>
      </c>
      <c r="AC2" s="549"/>
      <c r="AD2" s="549"/>
      <c r="AE2" s="549"/>
      <c r="AF2" s="549"/>
      <c r="AG2" s="550"/>
    </row>
    <row r="3" spans="1:33" ht="23.25" customHeight="1" thickBot="1" x14ac:dyDescent="0.3">
      <c r="A3" s="521"/>
      <c r="B3" s="521"/>
      <c r="U3" s="185" t="s">
        <v>102</v>
      </c>
      <c r="V3" s="186" t="s">
        <v>103</v>
      </c>
      <c r="W3" s="190" t="s">
        <v>104</v>
      </c>
      <c r="X3" s="190" t="s">
        <v>30</v>
      </c>
      <c r="Y3" s="190" t="s">
        <v>31</v>
      </c>
      <c r="Z3" s="191" t="s">
        <v>32</v>
      </c>
      <c r="AA3" s="174"/>
      <c r="AB3" s="192" t="s">
        <v>102</v>
      </c>
      <c r="AC3" s="190" t="s">
        <v>103</v>
      </c>
      <c r="AD3" s="190" t="s">
        <v>104</v>
      </c>
      <c r="AE3" s="190" t="s">
        <v>30</v>
      </c>
      <c r="AF3" s="190" t="s">
        <v>31</v>
      </c>
      <c r="AG3" s="191" t="s">
        <v>32</v>
      </c>
    </row>
    <row r="4" spans="1:33" ht="60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3" t="s">
        <v>58</v>
      </c>
      <c r="K4" s="3" t="s">
        <v>59</v>
      </c>
      <c r="L4" s="3" t="s">
        <v>60</v>
      </c>
      <c r="M4" s="4" t="s">
        <v>43</v>
      </c>
      <c r="N4" s="3" t="s">
        <v>42</v>
      </c>
      <c r="O4" s="3" t="s">
        <v>61</v>
      </c>
      <c r="P4" s="3" t="s">
        <v>62</v>
      </c>
      <c r="Q4" s="3" t="s">
        <v>63</v>
      </c>
      <c r="R4" s="4" t="s">
        <v>43</v>
      </c>
      <c r="S4" s="110" t="s">
        <v>42</v>
      </c>
      <c r="U4" s="184" t="s">
        <v>80</v>
      </c>
      <c r="V4" s="187" t="s">
        <v>78</v>
      </c>
      <c r="W4" s="176">
        <v>50</v>
      </c>
      <c r="X4" s="177">
        <v>40</v>
      </c>
      <c r="Y4" s="177">
        <v>35</v>
      </c>
      <c r="Z4" s="178">
        <v>30</v>
      </c>
      <c r="AA4" s="174"/>
      <c r="AB4" s="176" t="s">
        <v>80</v>
      </c>
      <c r="AC4" s="193" t="s">
        <v>78</v>
      </c>
      <c r="AD4" s="177">
        <v>37.5</v>
      </c>
      <c r="AE4" s="177">
        <v>27.5</v>
      </c>
      <c r="AF4" s="177">
        <v>22.5</v>
      </c>
      <c r="AG4" s="178">
        <v>20</v>
      </c>
    </row>
    <row r="5" spans="1:33" x14ac:dyDescent="0.25">
      <c r="A5" s="563" t="s">
        <v>71</v>
      </c>
      <c r="B5" s="564"/>
      <c r="C5" s="564"/>
      <c r="D5" s="564"/>
      <c r="E5" s="564"/>
      <c r="F5" s="564"/>
      <c r="G5" s="564"/>
      <c r="H5" s="564"/>
      <c r="I5" s="564"/>
      <c r="J5" s="564"/>
      <c r="K5" s="564"/>
      <c r="L5" s="564"/>
      <c r="M5" s="564"/>
      <c r="N5" s="564"/>
      <c r="O5" s="564"/>
      <c r="P5" s="564"/>
      <c r="Q5" s="564"/>
      <c r="R5" s="564"/>
      <c r="S5" s="564"/>
      <c r="U5" s="179" t="s">
        <v>105</v>
      </c>
      <c r="V5" s="188" t="s">
        <v>78</v>
      </c>
      <c r="W5" s="179">
        <v>52.5</v>
      </c>
      <c r="X5" s="175">
        <v>42.5</v>
      </c>
      <c r="Y5" s="175">
        <v>37.5</v>
      </c>
      <c r="Z5" s="180">
        <v>32.5</v>
      </c>
      <c r="AA5" s="174"/>
      <c r="AB5" s="179" t="s">
        <v>105</v>
      </c>
      <c r="AC5" s="188" t="s">
        <v>78</v>
      </c>
      <c r="AD5" s="175">
        <v>40</v>
      </c>
      <c r="AE5" s="175">
        <v>30</v>
      </c>
      <c r="AF5" s="175">
        <v>25</v>
      </c>
      <c r="AG5" s="180">
        <v>22.5</v>
      </c>
    </row>
    <row r="6" spans="1:33" s="214" customFormat="1" x14ac:dyDescent="0.25">
      <c r="A6" s="253">
        <v>1</v>
      </c>
      <c r="B6" s="56" t="s">
        <v>51</v>
      </c>
      <c r="C6" s="254" t="s">
        <v>50</v>
      </c>
      <c r="D6" s="255" t="s">
        <v>117</v>
      </c>
      <c r="E6" s="256">
        <v>26</v>
      </c>
      <c r="F6" s="256">
        <v>64</v>
      </c>
      <c r="G6" s="257">
        <v>900</v>
      </c>
      <c r="H6" s="99">
        <f>IF(F6="","",INDEX('[2]ФШ (Муж)'!$B$3:$K$167,MATCH(F6,'[2]ФШ (Муж)'!$A$3:$A$167,0),MATCH(G6,'[2]ФШ (Муж)'!$B$2:$K$2,0)))</f>
        <v>0.75239999999999996</v>
      </c>
      <c r="I6" s="99">
        <f>IF(E6="","",IF(AND(E6&gt;22,E6&lt;41),1,INDEX('[2]ФШ (возраст)'!$B$1:$B$50,MATCH(E6,'[2]ФШ (возраст)'!$A$2:$A$50,))))</f>
        <v>1</v>
      </c>
      <c r="J6" s="267">
        <v>45</v>
      </c>
      <c r="K6" s="267">
        <v>50</v>
      </c>
      <c r="L6" s="267">
        <v>-52.5</v>
      </c>
      <c r="M6" s="99">
        <f>IF(AND(J6="",K6="",L6=""),"",LARGE(J6:L6,1))</f>
        <v>50</v>
      </c>
      <c r="N6" s="76">
        <f>IF(M6="","",IF(I6="","Укажите возраст",M6*H6*I6))</f>
        <v>37.619999999999997</v>
      </c>
      <c r="O6" s="267"/>
      <c r="P6" s="267"/>
      <c r="Q6" s="267"/>
      <c r="R6" s="12" t="str">
        <f>IF(AND(O6="",P6="",Q6=""),"",LARGE(O6:Q6,1))</f>
        <v/>
      </c>
      <c r="S6" s="76" t="str">
        <f>IF(R6="","",IF(I6="","Укажите возраст",R6*H6*I6))</f>
        <v/>
      </c>
      <c r="T6" s="75"/>
      <c r="U6" s="308" t="s">
        <v>106</v>
      </c>
      <c r="V6" s="309" t="s">
        <v>78</v>
      </c>
      <c r="W6" s="308">
        <v>55</v>
      </c>
      <c r="X6" s="310">
        <v>45</v>
      </c>
      <c r="Y6" s="310">
        <v>40</v>
      </c>
      <c r="Z6" s="311">
        <v>35</v>
      </c>
      <c r="AA6" s="312"/>
      <c r="AB6" s="308" t="s">
        <v>106</v>
      </c>
      <c r="AC6" s="309" t="s">
        <v>78</v>
      </c>
      <c r="AD6" s="310">
        <v>42.5</v>
      </c>
      <c r="AE6" s="310">
        <v>32.5</v>
      </c>
      <c r="AF6" s="310">
        <v>27.5</v>
      </c>
      <c r="AG6" s="311">
        <v>25</v>
      </c>
    </row>
    <row r="7" spans="1:33" s="214" customFormat="1" x14ac:dyDescent="0.25">
      <c r="A7" s="253">
        <v>2</v>
      </c>
      <c r="B7" s="56" t="s">
        <v>149</v>
      </c>
      <c r="C7" s="254" t="s">
        <v>50</v>
      </c>
      <c r="D7" s="255" t="s">
        <v>150</v>
      </c>
      <c r="E7" s="269">
        <v>32</v>
      </c>
      <c r="F7" s="269">
        <v>80</v>
      </c>
      <c r="G7" s="267"/>
      <c r="H7" s="99">
        <f>IF(F7="","",INDEX('[2]ФШ (Муж)'!$B$3:$K$167,MATCH(F7,'[2]ФШ (Муж)'!$A$3:$A$167,0),MATCH(G7,'[2]ФШ (Муж)'!$B$2:$K$2,0)))</f>
        <v>0.63290000000000002</v>
      </c>
      <c r="I7" s="99">
        <f>IF(E7="","",IF(AND(E7&gt;22,E7&lt;41),1,INDEX('[2]ФШ (возраст)'!$B$1:$B$50,MATCH(E7,'[2]ФШ (возраст)'!$A$2:$A$50,))))</f>
        <v>1</v>
      </c>
      <c r="J7" s="267">
        <v>50</v>
      </c>
      <c r="K7" s="267">
        <v>-80</v>
      </c>
      <c r="L7" s="267">
        <v>80</v>
      </c>
      <c r="M7" s="99">
        <f>IF(AND(J7="",K7="",L7=""),"",LARGE(J7:L7,1))</f>
        <v>80</v>
      </c>
      <c r="N7" s="76">
        <f>IF(M7="","",IF(I7="","Укажите возраст",M7*H7*I7))</f>
        <v>50.632000000000005</v>
      </c>
      <c r="O7" s="267">
        <v>3</v>
      </c>
      <c r="P7" s="267"/>
      <c r="Q7" s="267"/>
      <c r="R7" s="12">
        <f>IF(AND(O7="",P7="",Q7=""),"",LARGE(O7:Q7,1))</f>
        <v>3</v>
      </c>
      <c r="S7" s="76">
        <f>IF(R7="","",IF(I7="","Укажите возраст",R7*H7*I7))</f>
        <v>1.8987000000000001</v>
      </c>
      <c r="T7" s="75"/>
      <c r="U7" s="308" t="s">
        <v>107</v>
      </c>
      <c r="V7" s="309" t="s">
        <v>78</v>
      </c>
      <c r="W7" s="308">
        <v>57.5</v>
      </c>
      <c r="X7" s="310">
        <v>47.5</v>
      </c>
      <c r="Y7" s="310">
        <v>42.5</v>
      </c>
      <c r="Z7" s="311">
        <v>35</v>
      </c>
      <c r="AA7" s="312"/>
      <c r="AB7" s="308" t="s">
        <v>107</v>
      </c>
      <c r="AC7" s="309" t="s">
        <v>78</v>
      </c>
      <c r="AD7" s="310">
        <v>45</v>
      </c>
      <c r="AE7" s="310">
        <v>35</v>
      </c>
      <c r="AF7" s="310">
        <v>30</v>
      </c>
      <c r="AG7" s="311">
        <v>27.5</v>
      </c>
    </row>
    <row r="8" spans="1:33" s="214" customFormat="1" x14ac:dyDescent="0.25">
      <c r="A8" s="253">
        <v>3</v>
      </c>
      <c r="B8" s="56" t="s">
        <v>145</v>
      </c>
      <c r="C8" s="254" t="s">
        <v>210</v>
      </c>
      <c r="D8" s="301" t="s">
        <v>146</v>
      </c>
      <c r="E8" s="269">
        <v>26</v>
      </c>
      <c r="F8" s="269">
        <v>80</v>
      </c>
      <c r="G8" s="267">
        <v>500</v>
      </c>
      <c r="H8" s="99">
        <f>IF(F8="","",INDEX('[2]ФШ (Муж)'!$B$3:$K$167,MATCH(F8,'[2]ФШ (Муж)'!$A$3:$A$167,0),MATCH(G8,'[2]ФШ (Муж)'!$B$2:$K$2,0)))</f>
        <v>0.63009999999999999</v>
      </c>
      <c r="I8" s="99">
        <f>IF(E8="","",IF(AND(E8&gt;22,E8&lt;41),1,INDEX('[2]ФШ (возраст)'!$B$1:$B$50,MATCH(E8,'[2]ФШ (возраст)'!$A$2:$A$50,))))</f>
        <v>1</v>
      </c>
      <c r="J8" s="267">
        <v>90</v>
      </c>
      <c r="K8" s="267">
        <v>100</v>
      </c>
      <c r="L8" s="267">
        <v>105</v>
      </c>
      <c r="M8" s="99">
        <f>IF(AND(J8="",K8="",L8=""),"",LARGE(J8:L8,1))</f>
        <v>105</v>
      </c>
      <c r="N8" s="76">
        <f>IF(M8="","",IF(I8="","Укажите возраст",M8*H8*I8))</f>
        <v>66.160499999999999</v>
      </c>
      <c r="O8" s="267">
        <v>1</v>
      </c>
      <c r="P8" s="267"/>
      <c r="Q8" s="267"/>
      <c r="R8" s="12">
        <f>IF(AND(O8="",P8="",Q8=""),"",LARGE(O8:Q8,1))</f>
        <v>1</v>
      </c>
      <c r="S8" s="76">
        <f>IF(R8="","",IF(I8="","Укажите возраст",R8*H8*I8))</f>
        <v>0.63009999999999999</v>
      </c>
      <c r="T8" s="75"/>
      <c r="U8" s="308" t="s">
        <v>79</v>
      </c>
      <c r="V8" s="309" t="s">
        <v>78</v>
      </c>
      <c r="W8" s="308">
        <v>57.5</v>
      </c>
      <c r="X8" s="310">
        <v>47.5</v>
      </c>
      <c r="Y8" s="310">
        <v>42.5</v>
      </c>
      <c r="Z8" s="311">
        <v>35</v>
      </c>
      <c r="AA8" s="312"/>
      <c r="AB8" s="308" t="s">
        <v>79</v>
      </c>
      <c r="AC8" s="309" t="s">
        <v>78</v>
      </c>
      <c r="AD8" s="310">
        <v>45</v>
      </c>
      <c r="AE8" s="310">
        <v>35</v>
      </c>
      <c r="AF8" s="310">
        <v>30</v>
      </c>
      <c r="AG8" s="311">
        <v>27.5</v>
      </c>
    </row>
    <row r="9" spans="1:33" s="214" customFormat="1" x14ac:dyDescent="0.25">
      <c r="A9" s="253">
        <v>4</v>
      </c>
      <c r="B9" s="56" t="s">
        <v>221</v>
      </c>
      <c r="C9" s="254" t="s">
        <v>231</v>
      </c>
      <c r="D9" s="301" t="s">
        <v>222</v>
      </c>
      <c r="E9" s="269">
        <v>29</v>
      </c>
      <c r="F9" s="269">
        <v>81</v>
      </c>
      <c r="G9" s="267">
        <v>700</v>
      </c>
      <c r="H9" s="99">
        <f>IF(F9="","",INDEX('[2]ФШ (Муж)'!$B$3:$K$167,MATCH(F9,'[2]ФШ (Муж)'!$A$3:$A$167,0),MATCH(G9,'[2]ФШ (Муж)'!$B$2:$K$2,0)))</f>
        <v>0.62350000000000005</v>
      </c>
      <c r="I9" s="99">
        <f>IF(E9="","",IF(AND(E9&gt;22,E9&lt;41),1,INDEX('[2]ФШ (возраст)'!$B$1:$B$50,MATCH(E9,'[2]ФШ (возраст)'!$A$2:$A$50,))))</f>
        <v>1</v>
      </c>
      <c r="J9" s="267">
        <v>85</v>
      </c>
      <c r="K9" s="267">
        <v>100</v>
      </c>
      <c r="L9" s="267">
        <v>-115</v>
      </c>
      <c r="M9" s="99">
        <f>IF(AND(J9="",K9="",L9=""),"",LARGE(J9:L9,1))</f>
        <v>100</v>
      </c>
      <c r="N9" s="76">
        <f>IF(M9="","",IF(I9="","Укажите возраст",M9*H9*I9))</f>
        <v>62.350000000000009</v>
      </c>
      <c r="O9" s="267">
        <v>2</v>
      </c>
      <c r="P9" s="267"/>
      <c r="Q9" s="267"/>
      <c r="R9" s="12">
        <f>IF(AND(O9="",P9="",Q9=""),"",LARGE(O9:Q9,1))</f>
        <v>2</v>
      </c>
      <c r="S9" s="76">
        <f>IF(R9="","",IF(I9="","Укажите возраст",R9*H9*I9))</f>
        <v>1.2470000000000001</v>
      </c>
      <c r="T9" s="75"/>
      <c r="U9" s="308" t="s">
        <v>77</v>
      </c>
      <c r="V9" s="309" t="s">
        <v>78</v>
      </c>
      <c r="W9" s="308">
        <v>57.5</v>
      </c>
      <c r="X9" s="310">
        <v>47.5</v>
      </c>
      <c r="Y9" s="310">
        <v>42.5</v>
      </c>
      <c r="Z9" s="311">
        <v>35</v>
      </c>
      <c r="AA9" s="312"/>
      <c r="AB9" s="308" t="s">
        <v>77</v>
      </c>
      <c r="AC9" s="309" t="s">
        <v>78</v>
      </c>
      <c r="AD9" s="310">
        <v>45</v>
      </c>
      <c r="AE9" s="310">
        <v>35</v>
      </c>
      <c r="AF9" s="310">
        <v>30</v>
      </c>
      <c r="AG9" s="311">
        <v>27.5</v>
      </c>
    </row>
    <row r="10" spans="1:33" x14ac:dyDescent="0.25">
      <c r="A10" s="253"/>
      <c r="B10" s="56"/>
      <c r="C10" s="254"/>
      <c r="D10" s="301"/>
      <c r="E10" s="269"/>
      <c r="F10" s="269"/>
      <c r="G10" s="267"/>
      <c r="H10" s="99" t="str">
        <f>IF(F10="","",INDEX('[2]ФШ (Муж)'!$B$3:$K$167,MATCH(F10,'[2]ФШ (Муж)'!$A$3:$A$167,0),MATCH(G10,'[2]ФШ (Муж)'!$B$2:$K$2,0)))</f>
        <v/>
      </c>
      <c r="I10" s="99" t="str">
        <f>IF(E10="","",IF(AND(E10&gt;22,E10&lt;41),1,INDEX('[2]ФШ (возраст)'!$B$1:$B$50,MATCH(E10,'[2]ФШ (возраст)'!$A$2:$A$50,))))</f>
        <v/>
      </c>
      <c r="J10" s="267"/>
      <c r="K10" s="267"/>
      <c r="L10" s="267"/>
      <c r="M10" s="100" t="str">
        <f t="shared" ref="M10" si="0">IF(AND(J10="",K10="",L10=""),"",LARGE(J10:L10,1))</f>
        <v/>
      </c>
      <c r="N10" s="83" t="str">
        <f t="shared" ref="N10" si="1">IF(M10="","",IF(I10="","Укажите возраст",M10*H10*I10))</f>
        <v/>
      </c>
      <c r="O10" s="313"/>
      <c r="P10" s="313"/>
      <c r="Q10" s="313"/>
      <c r="R10" s="82"/>
      <c r="S10" s="83"/>
      <c r="T10" s="75"/>
      <c r="U10" s="308" t="s">
        <v>108</v>
      </c>
      <c r="V10" s="309" t="s">
        <v>78</v>
      </c>
      <c r="W10" s="308">
        <v>57.5</v>
      </c>
      <c r="X10" s="310">
        <v>47.5</v>
      </c>
      <c r="Y10" s="310">
        <v>42.5</v>
      </c>
      <c r="Z10" s="311">
        <v>35</v>
      </c>
      <c r="AA10" s="312"/>
      <c r="AB10" s="308" t="s">
        <v>108</v>
      </c>
      <c r="AC10" s="309" t="s">
        <v>78</v>
      </c>
      <c r="AD10" s="310">
        <v>45</v>
      </c>
      <c r="AE10" s="310">
        <v>35</v>
      </c>
      <c r="AF10" s="310">
        <v>30</v>
      </c>
      <c r="AG10" s="311">
        <v>27.5</v>
      </c>
    </row>
    <row r="11" spans="1:33" ht="15.75" thickBot="1" x14ac:dyDescent="0.3">
      <c r="A11" s="253"/>
      <c r="B11" s="56"/>
      <c r="C11" s="254"/>
      <c r="D11" s="301"/>
      <c r="E11" s="269"/>
      <c r="F11" s="269"/>
      <c r="G11" s="267"/>
      <c r="H11" s="99" t="str">
        <f>IF(F11="","",INDEX('[2]ФШ (Муж)'!$B$3:$K$167,MATCH(F11,'[2]ФШ (Муж)'!$A$3:$A$167,0),MATCH(G11,'[2]ФШ (Муж)'!$B$2:$K$2,0)))</f>
        <v/>
      </c>
      <c r="I11" s="99" t="str">
        <f>IF(E11="","",IF(AND(E11&gt;22,E11&lt;41),1,INDEX('[2]ФШ (возраст)'!$B$1:$B$50,MATCH(E11,'[2]ФШ (возраст)'!$A$2:$A$50,))))</f>
        <v/>
      </c>
      <c r="J11" s="267"/>
      <c r="K11" s="267"/>
      <c r="L11" s="267"/>
      <c r="M11" s="100" t="str">
        <f t="shared" ref="M11:M12" si="2">IF(AND(J11="",K11="",L11=""),"",LARGE(J11:L11,1))</f>
        <v/>
      </c>
      <c r="N11" s="83" t="str">
        <f t="shared" ref="N11:N12" si="3">IF(M11="","",IF(I11="","Укажите возраст",M11*H11*I11))</f>
        <v/>
      </c>
      <c r="O11" s="313"/>
      <c r="P11" s="313"/>
      <c r="Q11" s="313"/>
      <c r="R11" s="82"/>
      <c r="S11" s="83"/>
      <c r="T11" s="314"/>
      <c r="U11" s="315" t="s">
        <v>109</v>
      </c>
      <c r="V11" s="316" t="s">
        <v>78</v>
      </c>
      <c r="W11" s="315">
        <v>57.5</v>
      </c>
      <c r="X11" s="317">
        <v>47.5</v>
      </c>
      <c r="Y11" s="317">
        <v>42.5</v>
      </c>
      <c r="Z11" s="318">
        <v>35</v>
      </c>
      <c r="AA11" s="312"/>
      <c r="AB11" s="315" t="s">
        <v>109</v>
      </c>
      <c r="AC11" s="316" t="s">
        <v>78</v>
      </c>
      <c r="AD11" s="317">
        <v>45</v>
      </c>
      <c r="AE11" s="317">
        <v>35</v>
      </c>
      <c r="AF11" s="317">
        <v>30</v>
      </c>
      <c r="AG11" s="318">
        <v>27.5</v>
      </c>
    </row>
    <row r="12" spans="1:33" ht="15.75" thickBot="1" x14ac:dyDescent="0.3">
      <c r="A12" s="253"/>
      <c r="B12" s="56"/>
      <c r="C12" s="254"/>
      <c r="D12" s="301"/>
      <c r="E12" s="269"/>
      <c r="F12" s="269"/>
      <c r="G12" s="267"/>
      <c r="H12" s="99" t="str">
        <f>IF(F12="","",INDEX('[2]ФШ (Муж)'!$B$3:$K$167,MATCH(F12,'[2]ФШ (Муж)'!$A$3:$A$167,0),MATCH(G12,'[2]ФШ (Муж)'!$B$2:$K$2,0)))</f>
        <v/>
      </c>
      <c r="I12" s="99" t="str">
        <f>IF(E12="","",IF(AND(E12&gt;22,E12&lt;41),1,INDEX('[2]ФШ (возраст)'!$B$1:$B$50,MATCH(E12,'[2]ФШ (возраст)'!$A$2:$A$50,))))</f>
        <v/>
      </c>
      <c r="J12" s="267"/>
      <c r="K12" s="267"/>
      <c r="L12" s="267"/>
      <c r="M12" s="100" t="str">
        <f t="shared" si="2"/>
        <v/>
      </c>
      <c r="N12" s="83" t="str">
        <f t="shared" si="3"/>
        <v/>
      </c>
      <c r="O12" s="313"/>
      <c r="P12" s="313"/>
      <c r="Q12" s="313"/>
      <c r="R12" s="82"/>
      <c r="S12" s="83"/>
      <c r="T12" s="314"/>
      <c r="U12" s="532" t="s">
        <v>28</v>
      </c>
      <c r="V12" s="561"/>
      <c r="W12" s="561"/>
      <c r="X12" s="561"/>
      <c r="Y12" s="561"/>
      <c r="Z12" s="562"/>
      <c r="AA12" s="312"/>
      <c r="AB12" s="551" t="s">
        <v>28</v>
      </c>
      <c r="AC12" s="552"/>
      <c r="AD12" s="552"/>
      <c r="AE12" s="552"/>
      <c r="AF12" s="552"/>
      <c r="AG12" s="553"/>
    </row>
    <row r="13" spans="1:33" ht="30.75" thickBot="1" x14ac:dyDescent="0.3">
      <c r="A13" s="253"/>
      <c r="B13" s="56"/>
      <c r="C13" s="254"/>
      <c r="D13" s="301"/>
      <c r="E13" s="269"/>
      <c r="F13" s="269"/>
      <c r="G13" s="267"/>
      <c r="H13" s="99" t="str">
        <f>IF(F13="","",INDEX('[2]ФШ (Муж)'!$B$3:$K$167,MATCH(F13,'[2]ФШ (Муж)'!$A$3:$A$167,0),MATCH(G13,'[2]ФШ (Муж)'!$B$2:$K$2,0)))</f>
        <v/>
      </c>
      <c r="I13" s="99" t="str">
        <f>IF(E13="","",IF(AND(E13&gt;22,E13&lt;41),1,INDEX('[2]ФШ (возраст)'!$B$1:$B$50,MATCH(E13,'[2]ФШ (возраст)'!$A$2:$A$50,))))</f>
        <v/>
      </c>
      <c r="J13" s="267"/>
      <c r="K13" s="267"/>
      <c r="L13" s="267"/>
      <c r="M13" s="100" t="str">
        <f t="shared" ref="M13" si="4">IF(AND(J13="",K13="",L13=""),"",LARGE(J13:L13,1))</f>
        <v/>
      </c>
      <c r="N13" s="83" t="str">
        <f t="shared" ref="N13" si="5">IF(M13="","",IF(I13="","Укажите возраст",M13*H13*I13))</f>
        <v/>
      </c>
      <c r="O13" s="313"/>
      <c r="P13" s="313"/>
      <c r="Q13" s="313"/>
      <c r="R13" s="82"/>
      <c r="S13" s="83"/>
      <c r="T13" s="314"/>
      <c r="U13" s="319" t="s">
        <v>102</v>
      </c>
      <c r="V13" s="320" t="s">
        <v>103</v>
      </c>
      <c r="W13" s="320" t="s">
        <v>104</v>
      </c>
      <c r="X13" s="320" t="s">
        <v>30</v>
      </c>
      <c r="Y13" s="320" t="s">
        <v>31</v>
      </c>
      <c r="Z13" s="321" t="s">
        <v>32</v>
      </c>
      <c r="AA13" s="312"/>
      <c r="AB13" s="322" t="s">
        <v>102</v>
      </c>
      <c r="AC13" s="323" t="s">
        <v>103</v>
      </c>
      <c r="AD13" s="323" t="s">
        <v>104</v>
      </c>
      <c r="AE13" s="323" t="s">
        <v>30</v>
      </c>
      <c r="AF13" s="323" t="s">
        <v>31</v>
      </c>
      <c r="AG13" s="324" t="s">
        <v>32</v>
      </c>
    </row>
    <row r="14" spans="1:33" x14ac:dyDescent="0.25">
      <c r="A14" s="559" t="s">
        <v>72</v>
      </c>
      <c r="B14" s="560"/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75"/>
      <c r="U14" s="325" t="s">
        <v>80</v>
      </c>
      <c r="V14" s="326" t="s">
        <v>78</v>
      </c>
      <c r="W14" s="326">
        <v>155</v>
      </c>
      <c r="X14" s="326">
        <v>130</v>
      </c>
      <c r="Y14" s="326">
        <v>110</v>
      </c>
      <c r="Z14" s="327">
        <v>95</v>
      </c>
      <c r="AA14" s="75"/>
      <c r="AB14" s="328" t="s">
        <v>80</v>
      </c>
      <c r="AC14" s="329" t="s">
        <v>78</v>
      </c>
      <c r="AD14" s="330">
        <v>77.5</v>
      </c>
      <c r="AE14" s="330">
        <v>60</v>
      </c>
      <c r="AF14" s="330">
        <v>45</v>
      </c>
      <c r="AG14" s="331">
        <v>42.5</v>
      </c>
    </row>
    <row r="15" spans="1:33" s="214" customFormat="1" x14ac:dyDescent="0.25">
      <c r="A15" s="253">
        <v>1</v>
      </c>
      <c r="B15" s="56" t="s">
        <v>126</v>
      </c>
      <c r="C15" s="254" t="s">
        <v>214</v>
      </c>
      <c r="D15" s="255" t="s">
        <v>127</v>
      </c>
      <c r="E15" s="269">
        <v>34</v>
      </c>
      <c r="F15" s="269">
        <v>89</v>
      </c>
      <c r="G15" s="267">
        <v>700</v>
      </c>
      <c r="H15" s="99">
        <f>IF(F15="","",INDEX('[2]ФШ (Муж)'!$B$3:$K$167,MATCH(F15,'[2]ФШ (Муж)'!$A$3:$A$167,0),MATCH(G15,'[2]ФШ (Муж)'!$B$2:$K$2,0)))</f>
        <v>0.58650000000000002</v>
      </c>
      <c r="I15" s="99">
        <f>IF(E15="","",IF(AND(E15&gt;22,E15&lt;41),1,INDEX('[2]ФШ (возраст)'!$B$1:$B$50,MATCH(E15,'[2]ФШ (возраст)'!$A$2:$A$50,))))</f>
        <v>1</v>
      </c>
      <c r="J15" s="267"/>
      <c r="K15" s="267"/>
      <c r="L15" s="267"/>
      <c r="M15" s="99"/>
      <c r="N15" s="76" t="str">
        <f>IF(M15="","",IF(I15="","Укажите возраст",M15*H15*I15))</f>
        <v/>
      </c>
      <c r="O15" s="267">
        <v>40</v>
      </c>
      <c r="P15" s="267">
        <v>-50</v>
      </c>
      <c r="Q15" s="267">
        <v>-50</v>
      </c>
      <c r="R15" s="12">
        <f>IF(AND(O15="",P15="",Q15=""),"",LARGE(O15:Q15,1))</f>
        <v>40</v>
      </c>
      <c r="S15" s="76">
        <f>IF(R15="","",IF(I15="","Укажите возраст",R15*H15*I15))</f>
        <v>23.46</v>
      </c>
      <c r="T15" s="75"/>
      <c r="U15" s="308" t="s">
        <v>105</v>
      </c>
      <c r="V15" s="310" t="s">
        <v>78</v>
      </c>
      <c r="W15" s="310">
        <v>165</v>
      </c>
      <c r="X15" s="310">
        <v>140</v>
      </c>
      <c r="Y15" s="310">
        <v>117.5</v>
      </c>
      <c r="Z15" s="311">
        <v>100</v>
      </c>
      <c r="AA15" s="312"/>
      <c r="AB15" s="308" t="s">
        <v>105</v>
      </c>
      <c r="AC15" s="309" t="s">
        <v>78</v>
      </c>
      <c r="AD15" s="310">
        <v>82.5</v>
      </c>
      <c r="AE15" s="310">
        <v>65</v>
      </c>
      <c r="AF15" s="310">
        <v>50</v>
      </c>
      <c r="AG15" s="311">
        <v>45</v>
      </c>
    </row>
    <row r="16" spans="1:33" s="214" customFormat="1" x14ac:dyDescent="0.25">
      <c r="A16" s="253">
        <v>2</v>
      </c>
      <c r="B16" s="56" t="s">
        <v>125</v>
      </c>
      <c r="C16" s="254"/>
      <c r="D16" s="255" t="s">
        <v>213</v>
      </c>
      <c r="E16" s="269">
        <v>28</v>
      </c>
      <c r="F16" s="269">
        <v>71</v>
      </c>
      <c r="G16" s="267">
        <v>400</v>
      </c>
      <c r="H16" s="99">
        <f>IF(F16="","",INDEX('[2]ФШ (Муж)'!$B$3:$K$167,MATCH(F16,'[2]ФШ (Муж)'!$A$3:$A$167,0),MATCH(G16,'[2]ФШ (Муж)'!$B$2:$K$2,0)))</f>
        <v>0.69140000000000001</v>
      </c>
      <c r="I16" s="99">
        <f>IF(E16="","",IF(AND(E16&gt;22,E16&lt;41),1,INDEX('[2]ФШ (возраст)'!$B$1:$B$50,MATCH(E16,'[2]ФШ (возраст)'!$A$2:$A$50,))))</f>
        <v>1</v>
      </c>
      <c r="J16" s="267"/>
      <c r="K16" s="267"/>
      <c r="L16" s="267"/>
      <c r="M16" s="99" t="str">
        <f>IF(AND(J16="",K16="",L16=""),"",LARGE(J16:L16,1))</f>
        <v/>
      </c>
      <c r="N16" s="76" t="str">
        <f>IF(M16="","",IF(I16="","Укажите возраст",M16*H16*I16))</f>
        <v/>
      </c>
      <c r="O16" s="267">
        <v>55</v>
      </c>
      <c r="P16" s="267">
        <v>60</v>
      </c>
      <c r="Q16" s="267">
        <v>-65</v>
      </c>
      <c r="R16" s="12">
        <f>IF(AND(O16="",P16="",Q16=""),"",LARGE(O16:Q16,1))</f>
        <v>60</v>
      </c>
      <c r="S16" s="76">
        <f>IF(R16="","",IF(I16="","Укажите возраст",R16*H16*I16))</f>
        <v>41.484000000000002</v>
      </c>
      <c r="T16" s="75"/>
      <c r="U16" s="308" t="s">
        <v>106</v>
      </c>
      <c r="V16" s="310" t="s">
        <v>78</v>
      </c>
      <c r="W16" s="310">
        <v>182.5</v>
      </c>
      <c r="X16" s="310">
        <v>147.5</v>
      </c>
      <c r="Y16" s="310">
        <v>125</v>
      </c>
      <c r="Z16" s="311">
        <v>105</v>
      </c>
      <c r="AA16" s="312"/>
      <c r="AB16" s="308" t="s">
        <v>106</v>
      </c>
      <c r="AC16" s="309" t="s">
        <v>78</v>
      </c>
      <c r="AD16" s="310">
        <v>90</v>
      </c>
      <c r="AE16" s="310">
        <v>70</v>
      </c>
      <c r="AF16" s="310">
        <v>55</v>
      </c>
      <c r="AG16" s="311">
        <v>50</v>
      </c>
    </row>
    <row r="17" spans="1:33" s="214" customFormat="1" x14ac:dyDescent="0.25">
      <c r="A17" s="253">
        <v>3</v>
      </c>
      <c r="B17" s="56" t="s">
        <v>56</v>
      </c>
      <c r="C17" s="254" t="s">
        <v>210</v>
      </c>
      <c r="D17" s="255" t="s">
        <v>57</v>
      </c>
      <c r="E17" s="269">
        <v>30</v>
      </c>
      <c r="F17" s="269">
        <v>82</v>
      </c>
      <c r="G17" s="267">
        <v>300</v>
      </c>
      <c r="H17" s="99">
        <f>IF(F17="","",INDEX('[2]ФШ (Муж)'!$B$3:$K$167,MATCH(F17,'[2]ФШ (Муж)'!$A$3:$A$167,0),MATCH(G17,'[2]ФШ (Муж)'!$B$2:$K$2,0)))</f>
        <v>0.62029999999999996</v>
      </c>
      <c r="I17" s="99">
        <f>IF(E17="","",IF(AND(E17&gt;22,E17&lt;41),1,INDEX('[2]ФШ (возраст)'!$B$1:$B$50,MATCH(E17,'[2]ФШ (возраст)'!$A$2:$A$50,))))</f>
        <v>1</v>
      </c>
      <c r="J17" s="267"/>
      <c r="K17" s="267"/>
      <c r="L17" s="267"/>
      <c r="M17" s="100" t="str">
        <f>IF(AND(J17="",K17="",L17=""),"",LARGE(J17:L17,1))</f>
        <v/>
      </c>
      <c r="N17" s="83" t="str">
        <f>IF(M17="","",IF(I17="","Укажите возраст",M17*H17*I17))</f>
        <v/>
      </c>
      <c r="O17" s="267">
        <v>-65</v>
      </c>
      <c r="P17" s="267">
        <v>65</v>
      </c>
      <c r="Q17" s="267">
        <v>-70</v>
      </c>
      <c r="R17" s="12">
        <f>IF(AND(O17="",P17="",Q17=""),"",LARGE(O17:Q17,1))</f>
        <v>65</v>
      </c>
      <c r="S17" s="76">
        <f>IF(R17="","",IF(I17="","Укажите возраст",R17*H17*I17))</f>
        <v>40.319499999999998</v>
      </c>
      <c r="T17" s="314"/>
      <c r="U17" s="308" t="s">
        <v>107</v>
      </c>
      <c r="V17" s="310" t="s">
        <v>78</v>
      </c>
      <c r="W17" s="310">
        <v>205</v>
      </c>
      <c r="X17" s="310">
        <v>167.5</v>
      </c>
      <c r="Y17" s="310">
        <v>142.5</v>
      </c>
      <c r="Z17" s="311">
        <v>120</v>
      </c>
      <c r="AA17" s="312"/>
      <c r="AB17" s="308" t="s">
        <v>107</v>
      </c>
      <c r="AC17" s="309" t="s">
        <v>78</v>
      </c>
      <c r="AD17" s="310">
        <v>97.5</v>
      </c>
      <c r="AE17" s="310">
        <v>75</v>
      </c>
      <c r="AF17" s="310">
        <v>60</v>
      </c>
      <c r="AG17" s="311">
        <v>55</v>
      </c>
    </row>
    <row r="18" spans="1:33" x14ac:dyDescent="0.25">
      <c r="A18" s="253"/>
      <c r="B18" s="56"/>
      <c r="C18" s="254"/>
      <c r="D18" s="332"/>
      <c r="E18" s="269"/>
      <c r="F18" s="269"/>
      <c r="G18" s="267"/>
      <c r="H18" s="99" t="str">
        <f>IF(F18="","",INDEX('[2]ФШ (Муж)'!$B$3:$K$167,MATCH(F18,'[2]ФШ (Муж)'!$A$3:$A$167,0),MATCH(G18,'[2]ФШ (Муж)'!$B$2:$K$2,0)))</f>
        <v/>
      </c>
      <c r="I18" s="99" t="str">
        <f>IF(E18="","",IF(AND(E18&gt;22,E18&lt;41),1,INDEX('[2]ФШ (возраст)'!$B$1:$B$50,MATCH(E18,'[2]ФШ (возраст)'!$A$2:$A$50,))))</f>
        <v/>
      </c>
      <c r="J18" s="267"/>
      <c r="K18" s="267"/>
      <c r="L18" s="267"/>
      <c r="M18" s="99" t="str">
        <f t="shared" ref="M18" si="6">IF(AND(J18="",K18="",L18=""),"",LARGE(J18:L18,1))</f>
        <v/>
      </c>
      <c r="N18" s="76" t="str">
        <f t="shared" ref="N18" si="7">IF(M18="","",IF(I18="","Укажите возраст",M18*H18*I18))</f>
        <v/>
      </c>
      <c r="O18" s="267"/>
      <c r="P18" s="267"/>
      <c r="Q18" s="267"/>
      <c r="R18" s="12" t="str">
        <f t="shared" ref="R18" si="8">IF(AND(O18="",P18="",Q18=""),"",LARGE(O18:Q18,1))</f>
        <v/>
      </c>
      <c r="S18" s="76" t="str">
        <f t="shared" ref="S18" si="9">IF(R18="","",IF(I18="","Укажите возраст",R18*H18*I18))</f>
        <v/>
      </c>
      <c r="T18" s="75"/>
      <c r="U18" s="308" t="s">
        <v>79</v>
      </c>
      <c r="V18" s="310" t="s">
        <v>78</v>
      </c>
      <c r="W18" s="310">
        <v>210</v>
      </c>
      <c r="X18" s="310">
        <v>182.5</v>
      </c>
      <c r="Y18" s="310">
        <v>155</v>
      </c>
      <c r="Z18" s="311">
        <v>130</v>
      </c>
      <c r="AA18" s="312"/>
      <c r="AB18" s="308" t="s">
        <v>79</v>
      </c>
      <c r="AC18" s="309" t="s">
        <v>78</v>
      </c>
      <c r="AD18" s="310">
        <v>102.5</v>
      </c>
      <c r="AE18" s="310">
        <v>80</v>
      </c>
      <c r="AF18" s="310">
        <v>65</v>
      </c>
      <c r="AG18" s="311">
        <v>60</v>
      </c>
    </row>
    <row r="19" spans="1:33" x14ac:dyDescent="0.25">
      <c r="A19" s="253"/>
      <c r="B19" s="56"/>
      <c r="C19" s="254"/>
      <c r="D19" s="332"/>
      <c r="E19" s="269"/>
      <c r="F19" s="269"/>
      <c r="G19" s="267"/>
      <c r="H19" s="99" t="str">
        <f>IF(F19="","",INDEX('[2]ФШ (Муж)'!$B$3:$K$167,MATCH(F19,'[2]ФШ (Муж)'!$A$3:$A$167,0),MATCH(G19,'[2]ФШ (Муж)'!$B$2:$K$2,0)))</f>
        <v/>
      </c>
      <c r="I19" s="99" t="str">
        <f>IF(E19="","",IF(AND(E19&gt;22,E19&lt;41),1,INDEX('[2]ФШ (возраст)'!$B$1:$B$50,MATCH(E19,'[2]ФШ (возраст)'!$A$2:$A$50,))))</f>
        <v/>
      </c>
      <c r="J19" s="267"/>
      <c r="K19" s="267"/>
      <c r="L19" s="267"/>
      <c r="M19" s="99" t="str">
        <f t="shared" ref="M19:M47" si="10">IF(AND(J19="",K19="",L19=""),"",LARGE(J19:L19,1))</f>
        <v/>
      </c>
      <c r="N19" s="76" t="str">
        <f t="shared" ref="N19:N34" si="11">IF(M19="","",IF(I19="","Укажите возраст",M19*H19*I19))</f>
        <v/>
      </c>
      <c r="O19" s="267"/>
      <c r="P19" s="267"/>
      <c r="Q19" s="267"/>
      <c r="R19" s="12" t="str">
        <f t="shared" ref="R19:R37" si="12">IF(AND(O19="",P19="",Q19=""),"",LARGE(O19:Q19,1))</f>
        <v/>
      </c>
      <c r="S19" s="76" t="str">
        <f t="shared" ref="S19:S37" si="13">IF(R19="","",IF(I19="","Укажите возраст",R19*H19*I19))</f>
        <v/>
      </c>
      <c r="T19" s="75"/>
      <c r="U19" s="308" t="s">
        <v>77</v>
      </c>
      <c r="V19" s="310" t="s">
        <v>78</v>
      </c>
      <c r="W19" s="310">
        <v>225</v>
      </c>
      <c r="X19" s="310">
        <v>200</v>
      </c>
      <c r="Y19" s="310">
        <v>170</v>
      </c>
      <c r="Z19" s="311">
        <v>142.5</v>
      </c>
      <c r="AA19" s="312"/>
      <c r="AB19" s="308" t="s">
        <v>77</v>
      </c>
      <c r="AC19" s="309" t="s">
        <v>78</v>
      </c>
      <c r="AD19" s="310">
        <v>107.5</v>
      </c>
      <c r="AE19" s="310">
        <v>85</v>
      </c>
      <c r="AF19" s="310">
        <v>70</v>
      </c>
      <c r="AG19" s="311">
        <v>65</v>
      </c>
    </row>
    <row r="20" spans="1:33" x14ac:dyDescent="0.25">
      <c r="A20" s="253"/>
      <c r="B20" s="56"/>
      <c r="C20" s="254"/>
      <c r="D20" s="332"/>
      <c r="E20" s="269"/>
      <c r="F20" s="269"/>
      <c r="G20" s="267"/>
      <c r="H20" s="99" t="str">
        <f>IF(F20="","",INDEX('[2]ФШ (Муж)'!$B$3:$K$167,MATCH(F20,'[2]ФШ (Муж)'!$A$3:$A$167,0),MATCH(G20,'[2]ФШ (Муж)'!$B$2:$K$2,0)))</f>
        <v/>
      </c>
      <c r="I20" s="99" t="str">
        <f>IF(E20="","",IF(AND(E20&gt;22,E20&lt;41),1,INDEX('[2]ФШ (возраст)'!$B$1:$B$50,MATCH(E20,'[2]ФШ (возраст)'!$A$2:$A$50,))))</f>
        <v/>
      </c>
      <c r="J20" s="267"/>
      <c r="K20" s="267"/>
      <c r="L20" s="267"/>
      <c r="M20" s="12" t="str">
        <f t="shared" si="10"/>
        <v/>
      </c>
      <c r="N20" s="76" t="str">
        <f t="shared" si="11"/>
        <v/>
      </c>
      <c r="O20" s="267"/>
      <c r="P20" s="267"/>
      <c r="Q20" s="267"/>
      <c r="R20" s="82" t="str">
        <f t="shared" si="12"/>
        <v/>
      </c>
      <c r="S20" s="83" t="str">
        <f t="shared" si="13"/>
        <v/>
      </c>
      <c r="T20" s="314"/>
      <c r="U20" s="308" t="s">
        <v>108</v>
      </c>
      <c r="V20" s="310" t="s">
        <v>78</v>
      </c>
      <c r="W20" s="310">
        <v>242.5</v>
      </c>
      <c r="X20" s="310">
        <v>215</v>
      </c>
      <c r="Y20" s="310">
        <v>185</v>
      </c>
      <c r="Z20" s="311">
        <v>155</v>
      </c>
      <c r="AA20" s="312"/>
      <c r="AB20" s="308" t="s">
        <v>108</v>
      </c>
      <c r="AC20" s="309" t="s">
        <v>78</v>
      </c>
      <c r="AD20" s="310">
        <v>110</v>
      </c>
      <c r="AE20" s="310">
        <v>87.5</v>
      </c>
      <c r="AF20" s="310">
        <v>72.5</v>
      </c>
      <c r="AG20" s="311">
        <v>67.5</v>
      </c>
    </row>
    <row r="21" spans="1:33" x14ac:dyDescent="0.25">
      <c r="A21" s="159"/>
      <c r="B21" s="160"/>
      <c r="C21" s="161"/>
      <c r="D21" s="162"/>
      <c r="E21" s="163"/>
      <c r="F21" s="163"/>
      <c r="G21" s="164"/>
      <c r="H21" s="165"/>
      <c r="I21" s="98" t="str">
        <f>IF(E21="","",IF(AND(E21&gt;22,E21&lt;41),1,INDEX('[2]ФШ (возраст)'!$B$1:$B$50,MATCH(E21,'[2]ФШ (возраст)'!$A$2:$A$50,))))</f>
        <v/>
      </c>
      <c r="J21" s="164"/>
      <c r="K21" s="164"/>
      <c r="L21" s="164"/>
      <c r="M21" s="154" t="str">
        <f t="shared" si="10"/>
        <v/>
      </c>
      <c r="N21" s="155" t="str">
        <f t="shared" si="11"/>
        <v/>
      </c>
      <c r="O21" s="164"/>
      <c r="P21" s="164"/>
      <c r="Q21" s="164"/>
      <c r="R21" s="154" t="str">
        <f t="shared" si="12"/>
        <v/>
      </c>
      <c r="S21" s="158" t="str">
        <f t="shared" si="13"/>
        <v/>
      </c>
      <c r="U21" s="179" t="s">
        <v>93</v>
      </c>
      <c r="V21" s="175" t="s">
        <v>78</v>
      </c>
      <c r="W21" s="175">
        <v>255</v>
      </c>
      <c r="X21" s="175">
        <v>220</v>
      </c>
      <c r="Y21" s="175">
        <v>205</v>
      </c>
      <c r="Z21" s="180">
        <v>170</v>
      </c>
      <c r="AA21" s="174"/>
      <c r="AB21" s="179" t="s">
        <v>93</v>
      </c>
      <c r="AC21" s="188" t="s">
        <v>78</v>
      </c>
      <c r="AD21" s="175">
        <v>115</v>
      </c>
      <c r="AE21" s="175">
        <v>90</v>
      </c>
      <c r="AF21" s="175">
        <v>75</v>
      </c>
      <c r="AG21" s="180">
        <v>70</v>
      </c>
    </row>
    <row r="22" spans="1:33" x14ac:dyDescent="0.25">
      <c r="A22" s="1"/>
      <c r="B22" s="5"/>
      <c r="C22" s="6"/>
      <c r="D22" s="73"/>
      <c r="E22" s="8"/>
      <c r="F22" s="8"/>
      <c r="G22" s="9"/>
      <c r="H22" s="10"/>
      <c r="I22" s="98" t="str">
        <f>IF(E22="","",IF(AND(E22&gt;22,E22&lt;41),1,INDEX('[2]ФШ (возраст)'!$B$1:$B$50,MATCH(E22,'[2]ФШ (возраст)'!$A$2:$A$50,))))</f>
        <v/>
      </c>
      <c r="J22" s="9"/>
      <c r="K22" s="9"/>
      <c r="L22" s="9"/>
      <c r="M22" s="12" t="str">
        <f t="shared" si="10"/>
        <v/>
      </c>
      <c r="N22" s="76" t="str">
        <f t="shared" si="11"/>
        <v/>
      </c>
      <c r="O22" s="9"/>
      <c r="P22" s="9"/>
      <c r="Q22" s="9"/>
      <c r="R22" s="12" t="str">
        <f t="shared" si="12"/>
        <v/>
      </c>
      <c r="S22" s="76" t="str">
        <f t="shared" si="13"/>
        <v/>
      </c>
      <c r="U22" s="179" t="s">
        <v>112</v>
      </c>
      <c r="V22" s="175" t="s">
        <v>78</v>
      </c>
      <c r="W22" s="175">
        <v>255</v>
      </c>
      <c r="X22" s="175">
        <v>220</v>
      </c>
      <c r="Y22" s="175">
        <v>205</v>
      </c>
      <c r="Z22" s="180">
        <v>170</v>
      </c>
      <c r="AA22" s="174"/>
      <c r="AB22" s="179" t="s">
        <v>112</v>
      </c>
      <c r="AC22" s="188" t="s">
        <v>78</v>
      </c>
      <c r="AD22" s="175">
        <v>115</v>
      </c>
      <c r="AE22" s="175">
        <v>90</v>
      </c>
      <c r="AF22" s="175">
        <v>75</v>
      </c>
      <c r="AG22" s="180">
        <v>70</v>
      </c>
    </row>
    <row r="23" spans="1:33" x14ac:dyDescent="0.25">
      <c r="A23" s="1"/>
      <c r="B23" s="5"/>
      <c r="C23" s="6"/>
      <c r="D23" s="72"/>
      <c r="E23" s="8"/>
      <c r="F23" s="8"/>
      <c r="G23" s="9"/>
      <c r="H23" s="10"/>
      <c r="I23" s="98" t="str">
        <f>IF(E23="","",IF(AND(E23&gt;22,E23&lt;41),1,INDEX('[2]ФШ (возраст)'!$B$1:$B$50,MATCH(E23,'[2]ФШ (возраст)'!$A$2:$A$50,))))</f>
        <v/>
      </c>
      <c r="J23" s="9"/>
      <c r="K23" s="9"/>
      <c r="L23" s="9"/>
      <c r="M23" s="12" t="str">
        <f t="shared" si="10"/>
        <v/>
      </c>
      <c r="N23" s="76" t="str">
        <f t="shared" si="11"/>
        <v/>
      </c>
      <c r="O23" s="9"/>
      <c r="P23" s="9"/>
      <c r="Q23" s="9"/>
      <c r="R23" s="12" t="str">
        <f t="shared" si="12"/>
        <v/>
      </c>
      <c r="S23" s="76" t="str">
        <f t="shared" si="13"/>
        <v/>
      </c>
      <c r="U23" s="179" t="s">
        <v>81</v>
      </c>
      <c r="V23" s="175" t="s">
        <v>78</v>
      </c>
      <c r="W23" s="175">
        <v>255</v>
      </c>
      <c r="X23" s="175">
        <v>220</v>
      </c>
      <c r="Y23" s="175">
        <v>205</v>
      </c>
      <c r="Z23" s="180">
        <v>170</v>
      </c>
      <c r="AA23" s="174"/>
      <c r="AB23" s="179" t="s">
        <v>81</v>
      </c>
      <c r="AC23" s="188" t="s">
        <v>78</v>
      </c>
      <c r="AD23" s="175">
        <v>115</v>
      </c>
      <c r="AE23" s="175">
        <v>90</v>
      </c>
      <c r="AF23" s="175">
        <v>75</v>
      </c>
      <c r="AG23" s="180">
        <v>70</v>
      </c>
    </row>
    <row r="24" spans="1:33" ht="12.75" customHeight="1" thickBot="1" x14ac:dyDescent="0.3">
      <c r="A24" s="1"/>
      <c r="B24" s="5"/>
      <c r="C24" s="6"/>
      <c r="D24" s="72"/>
      <c r="E24" s="8"/>
      <c r="F24" s="8"/>
      <c r="G24" s="9"/>
      <c r="H24" s="10" t="str">
        <f>IF(F24="","",INDEX('[2]ФШ (Муж)'!$B$3:$K$167,MATCH(F24,'[2]ФШ (Муж)'!$A$3:$A$167,0),MATCH(G24,'[2]ФШ (Муж)'!$B$2:$K$2,0)))</f>
        <v/>
      </c>
      <c r="I24" s="98" t="str">
        <f>IF(E24="","",IF(AND(E24&gt;22,E24&lt;41),1,INDEX('[2]ФШ (возраст)'!$B$1:$B$50,MATCH(E24,'[2]ФШ (возраст)'!$A$2:$A$50,))))</f>
        <v/>
      </c>
      <c r="J24" s="9"/>
      <c r="K24" s="9"/>
      <c r="L24" s="9"/>
      <c r="M24" s="12" t="str">
        <f t="shared" si="10"/>
        <v/>
      </c>
      <c r="N24" s="76" t="str">
        <f t="shared" si="11"/>
        <v/>
      </c>
      <c r="O24" s="9"/>
      <c r="P24" s="9"/>
      <c r="Q24" s="9"/>
      <c r="R24" s="12" t="str">
        <f t="shared" si="12"/>
        <v/>
      </c>
      <c r="S24" s="76" t="str">
        <f t="shared" si="13"/>
        <v/>
      </c>
      <c r="U24" s="181" t="s">
        <v>114</v>
      </c>
      <c r="V24" s="182" t="s">
        <v>78</v>
      </c>
      <c r="W24" s="182">
        <v>255</v>
      </c>
      <c r="X24" s="182">
        <v>220</v>
      </c>
      <c r="Y24" s="182">
        <v>205</v>
      </c>
      <c r="Z24" s="183">
        <v>170</v>
      </c>
      <c r="AA24" s="174"/>
      <c r="AB24" s="181" t="s">
        <v>114</v>
      </c>
      <c r="AC24" s="189" t="s">
        <v>78</v>
      </c>
      <c r="AD24" s="182">
        <v>115</v>
      </c>
      <c r="AE24" s="182">
        <v>90</v>
      </c>
      <c r="AF24" s="182">
        <v>75</v>
      </c>
      <c r="AG24" s="183">
        <v>70</v>
      </c>
    </row>
    <row r="25" spans="1:33" x14ac:dyDescent="0.25">
      <c r="A25" s="1"/>
      <c r="B25" s="5"/>
      <c r="C25" s="6"/>
      <c r="D25" s="72"/>
      <c r="E25" s="8"/>
      <c r="F25" s="8"/>
      <c r="G25" s="9"/>
      <c r="H25" s="10" t="str">
        <f>IF(F25="","",INDEX('[2]ФШ (Муж)'!$B$3:$K$167,MATCH(F25,'[2]ФШ (Муж)'!$A$3:$A$167,0),MATCH(G25,'[2]ФШ (Муж)'!$B$2:$K$2,0)))</f>
        <v/>
      </c>
      <c r="I25" s="98" t="str">
        <f>IF(E25="","",IF(AND(E25&gt;22,E25&lt;41),1,INDEX('[2]ФШ (возраст)'!$B$1:$B$50,MATCH(E25,'[2]ФШ (возраст)'!$A$2:$A$50,))))</f>
        <v/>
      </c>
      <c r="J25" s="9"/>
      <c r="K25" s="9"/>
      <c r="L25" s="9"/>
      <c r="M25" s="12" t="str">
        <f t="shared" si="10"/>
        <v/>
      </c>
      <c r="N25" s="76" t="str">
        <f t="shared" si="11"/>
        <v/>
      </c>
      <c r="O25" s="9"/>
      <c r="P25" s="9"/>
      <c r="Q25" s="9"/>
      <c r="R25" s="12" t="str">
        <f t="shared" si="12"/>
        <v/>
      </c>
      <c r="S25" s="76" t="str">
        <f t="shared" si="13"/>
        <v/>
      </c>
      <c r="AA25" s="174"/>
      <c r="AB25" s="174"/>
      <c r="AC25" s="174"/>
      <c r="AD25" s="174"/>
      <c r="AE25" s="174"/>
      <c r="AF25" s="174"/>
      <c r="AG25" s="174"/>
    </row>
    <row r="26" spans="1:33" x14ac:dyDescent="0.25">
      <c r="A26" s="1"/>
      <c r="B26" s="5"/>
      <c r="C26" s="6"/>
      <c r="D26" s="79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98" t="str">
        <f>IF(E26="","",IF(AND(E26&gt;22,E26&lt;41),1,INDEX('[2]ФШ (возраст)'!$B$1:$B$50,MATCH(E26,'[2]ФШ (возраст)'!$A$2:$A$50,))))</f>
        <v/>
      </c>
      <c r="J26" s="12"/>
      <c r="K26" s="12"/>
      <c r="L26" s="12"/>
      <c r="M26" s="12" t="str">
        <f t="shared" si="10"/>
        <v/>
      </c>
      <c r="N26" s="76" t="str">
        <f t="shared" si="11"/>
        <v/>
      </c>
      <c r="O26" s="12"/>
      <c r="P26" s="12"/>
      <c r="Q26" s="12"/>
      <c r="R26" s="12" t="str">
        <f t="shared" si="12"/>
        <v/>
      </c>
      <c r="S26" s="76" t="str">
        <f t="shared" si="13"/>
        <v/>
      </c>
      <c r="AA26" s="174"/>
      <c r="AB26" s="174"/>
      <c r="AC26" s="174"/>
      <c r="AD26" s="174"/>
      <c r="AE26" s="174"/>
      <c r="AF26" s="174"/>
      <c r="AG26" s="174"/>
    </row>
    <row r="27" spans="1:33" x14ac:dyDescent="0.25">
      <c r="A27" s="1"/>
      <c r="B27" s="5"/>
      <c r="C27" s="6"/>
      <c r="D27" s="79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98" t="str">
        <f>IF(E27="","",IF(AND(E27&gt;22,E27&lt;41),1,INDEX('[2]ФШ (возраст)'!$B$1:$B$50,MATCH(E27,'[2]ФШ (возраст)'!$A$2:$A$50,))))</f>
        <v/>
      </c>
      <c r="J27" s="12"/>
      <c r="K27" s="12"/>
      <c r="L27" s="12"/>
      <c r="M27" s="12" t="str">
        <f t="shared" si="10"/>
        <v/>
      </c>
      <c r="N27" s="76" t="str">
        <f t="shared" si="11"/>
        <v/>
      </c>
      <c r="O27" s="12"/>
      <c r="P27" s="12"/>
      <c r="Q27" s="12"/>
      <c r="R27" s="12" t="str">
        <f t="shared" si="12"/>
        <v/>
      </c>
      <c r="S27" s="76" t="str">
        <f t="shared" si="13"/>
        <v/>
      </c>
      <c r="AA27" s="174"/>
      <c r="AB27" s="174"/>
      <c r="AC27" s="174"/>
      <c r="AD27" s="174"/>
      <c r="AE27" s="174"/>
      <c r="AF27" s="174"/>
      <c r="AG27" s="174"/>
    </row>
    <row r="28" spans="1:33" x14ac:dyDescent="0.25">
      <c r="A28" s="1"/>
      <c r="B28" s="5"/>
      <c r="C28" s="6"/>
      <c r="D28" s="79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98" t="str">
        <f>IF(E28="","",IF(AND(E28&gt;22,E28&lt;41),1,INDEX('[2]ФШ (возраст)'!$B$1:$B$50,MATCH(E28,'[2]ФШ (возраст)'!$A$2:$A$50,))))</f>
        <v/>
      </c>
      <c r="J28" s="12"/>
      <c r="K28" s="12"/>
      <c r="L28" s="12"/>
      <c r="M28" s="12" t="str">
        <f t="shared" si="10"/>
        <v/>
      </c>
      <c r="N28" s="76" t="str">
        <f t="shared" si="11"/>
        <v/>
      </c>
      <c r="O28" s="12"/>
      <c r="P28" s="12"/>
      <c r="Q28" s="12"/>
      <c r="R28" s="12" t="str">
        <f t="shared" si="12"/>
        <v/>
      </c>
      <c r="S28" s="76" t="str">
        <f t="shared" si="13"/>
        <v/>
      </c>
      <c r="AA28" s="174"/>
      <c r="AB28" s="174"/>
      <c r="AC28" s="174"/>
      <c r="AD28" s="174"/>
      <c r="AE28" s="174"/>
      <c r="AF28" s="174"/>
      <c r="AG28" s="174"/>
    </row>
    <row r="29" spans="1:33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98" t="str">
        <f>IF(E29="","",IF(AND(E29&gt;22,E29&lt;41),1,INDEX('[2]ФШ (возраст)'!$B$1:$B$50,MATCH(E29,'[2]ФШ (возраст)'!$A$2:$A$50,))))</f>
        <v/>
      </c>
      <c r="J29" s="12"/>
      <c r="K29" s="12"/>
      <c r="L29" s="12"/>
      <c r="M29" s="12" t="str">
        <f t="shared" si="10"/>
        <v/>
      </c>
      <c r="N29" s="76" t="str">
        <f t="shared" si="11"/>
        <v/>
      </c>
      <c r="O29" s="12"/>
      <c r="P29" s="12"/>
      <c r="Q29" s="12"/>
      <c r="R29" s="12" t="str">
        <f t="shared" si="12"/>
        <v/>
      </c>
      <c r="S29" s="76" t="str">
        <f t="shared" si="13"/>
        <v/>
      </c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</row>
    <row r="30" spans="1:33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98" t="str">
        <f>IF(E30="","",IF(AND(E30&gt;22,E30&lt;41),1,INDEX('[2]ФШ (возраст)'!$B$1:$B$50,MATCH(E30,'[2]ФШ (возраст)'!$A$2:$A$50,))))</f>
        <v/>
      </c>
      <c r="J30" s="12"/>
      <c r="K30" s="12"/>
      <c r="L30" s="12"/>
      <c r="M30" s="12" t="str">
        <f t="shared" si="10"/>
        <v/>
      </c>
      <c r="N30" s="76" t="str">
        <f t="shared" si="11"/>
        <v/>
      </c>
      <c r="O30" s="12"/>
      <c r="P30" s="12"/>
      <c r="Q30" s="12"/>
      <c r="R30" s="12" t="str">
        <f t="shared" si="12"/>
        <v/>
      </c>
      <c r="S30" s="76" t="str">
        <f t="shared" si="13"/>
        <v/>
      </c>
    </row>
    <row r="31" spans="1:33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12"/>
      <c r="K31" s="12"/>
      <c r="L31" s="12"/>
      <c r="M31" s="12" t="str">
        <f t="shared" si="10"/>
        <v/>
      </c>
      <c r="N31" s="76" t="str">
        <f t="shared" si="11"/>
        <v/>
      </c>
      <c r="O31" s="12"/>
      <c r="P31" s="12"/>
      <c r="Q31" s="12"/>
      <c r="R31" s="12" t="str">
        <f t="shared" si="12"/>
        <v/>
      </c>
      <c r="S31" s="76" t="str">
        <f t="shared" si="13"/>
        <v/>
      </c>
    </row>
    <row r="32" spans="1:33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12"/>
      <c r="K32" s="12"/>
      <c r="L32" s="12"/>
      <c r="M32" s="12" t="str">
        <f t="shared" si="10"/>
        <v/>
      </c>
      <c r="N32" s="76" t="str">
        <f t="shared" si="11"/>
        <v/>
      </c>
      <c r="O32" s="12"/>
      <c r="P32" s="12"/>
      <c r="Q32" s="12"/>
      <c r="R32" s="12" t="str">
        <f t="shared" si="12"/>
        <v/>
      </c>
      <c r="S32" s="76" t="str">
        <f t="shared" si="13"/>
        <v/>
      </c>
    </row>
    <row r="33" spans="1:19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12"/>
      <c r="K33" s="12"/>
      <c r="L33" s="12"/>
      <c r="M33" s="12" t="str">
        <f t="shared" si="10"/>
        <v/>
      </c>
      <c r="N33" s="76" t="str">
        <f t="shared" si="11"/>
        <v/>
      </c>
      <c r="O33" s="12"/>
      <c r="P33" s="12"/>
      <c r="Q33" s="12"/>
      <c r="R33" s="12" t="str">
        <f t="shared" si="12"/>
        <v/>
      </c>
      <c r="S33" s="76" t="str">
        <f t="shared" si="13"/>
        <v/>
      </c>
    </row>
    <row r="34" spans="1:19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12"/>
      <c r="K34" s="12"/>
      <c r="L34" s="12"/>
      <c r="M34" s="12" t="str">
        <f t="shared" si="10"/>
        <v/>
      </c>
      <c r="N34" s="76" t="str">
        <f t="shared" si="11"/>
        <v/>
      </c>
      <c r="O34" s="12"/>
      <c r="P34" s="12"/>
      <c r="Q34" s="12"/>
      <c r="R34" s="12" t="str">
        <f t="shared" si="12"/>
        <v/>
      </c>
      <c r="S34" s="76" t="str">
        <f t="shared" si="13"/>
        <v/>
      </c>
    </row>
    <row r="35" spans="1:19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12"/>
      <c r="K35" s="12"/>
      <c r="L35" s="12"/>
      <c r="M35" s="12" t="str">
        <f t="shared" si="10"/>
        <v/>
      </c>
      <c r="N35" s="77"/>
      <c r="O35" s="12"/>
      <c r="P35" s="12"/>
      <c r="Q35" s="12"/>
      <c r="R35" s="12" t="str">
        <f t="shared" si="12"/>
        <v/>
      </c>
      <c r="S35" s="76" t="str">
        <f t="shared" si="13"/>
        <v/>
      </c>
    </row>
    <row r="36" spans="1:19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12"/>
      <c r="K36" s="12"/>
      <c r="L36" s="12"/>
      <c r="M36" s="12" t="str">
        <f t="shared" si="10"/>
        <v/>
      </c>
      <c r="N36" s="77"/>
      <c r="O36" s="12"/>
      <c r="P36" s="12"/>
      <c r="Q36" s="12"/>
      <c r="R36" s="12" t="str">
        <f t="shared" si="12"/>
        <v/>
      </c>
      <c r="S36" s="76" t="str">
        <f t="shared" si="13"/>
        <v/>
      </c>
    </row>
    <row r="37" spans="1:19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12"/>
      <c r="K37" s="12"/>
      <c r="L37" s="12"/>
      <c r="M37" s="12" t="str">
        <f t="shared" si="10"/>
        <v/>
      </c>
      <c r="N37" s="77"/>
      <c r="O37" s="12"/>
      <c r="P37" s="12"/>
      <c r="Q37" s="12"/>
      <c r="R37" s="12" t="str">
        <f t="shared" si="12"/>
        <v/>
      </c>
      <c r="S37" s="76" t="str">
        <f t="shared" si="13"/>
        <v/>
      </c>
    </row>
    <row r="38" spans="1:19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12"/>
      <c r="K38" s="12"/>
      <c r="L38" s="12"/>
      <c r="M38" s="12" t="str">
        <f t="shared" si="10"/>
        <v/>
      </c>
      <c r="N38" s="77"/>
      <c r="O38" s="12"/>
      <c r="P38" s="12"/>
      <c r="Q38" s="12"/>
      <c r="R38" s="12"/>
      <c r="S38" s="76" t="str">
        <f t="shared" ref="S38:S41" si="14">IF(Q38="","",IF(I38="","Укажите возраст",Q38*H38*I38))</f>
        <v/>
      </c>
    </row>
    <row r="39" spans="1:19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12"/>
      <c r="K39" s="12"/>
      <c r="L39" s="12"/>
      <c r="M39" s="12" t="str">
        <f t="shared" si="10"/>
        <v/>
      </c>
      <c r="N39" s="77"/>
      <c r="O39" s="12"/>
      <c r="P39" s="12"/>
      <c r="Q39" s="12"/>
      <c r="R39" s="12"/>
      <c r="S39" s="76" t="str">
        <f t="shared" si="14"/>
        <v/>
      </c>
    </row>
    <row r="40" spans="1:19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12"/>
      <c r="K40" s="12"/>
      <c r="L40" s="12"/>
      <c r="M40" s="12" t="str">
        <f t="shared" si="10"/>
        <v/>
      </c>
      <c r="N40" s="78"/>
      <c r="O40" s="12"/>
      <c r="P40" s="12"/>
      <c r="Q40" s="12"/>
      <c r="R40" s="75"/>
      <c r="S40" s="76" t="str">
        <f t="shared" si="14"/>
        <v/>
      </c>
    </row>
    <row r="41" spans="1:19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12"/>
      <c r="K41" s="12"/>
      <c r="L41" s="12"/>
      <c r="M41" s="12" t="str">
        <f t="shared" si="10"/>
        <v/>
      </c>
      <c r="N41" s="78"/>
      <c r="O41" s="12"/>
      <c r="P41" s="12"/>
      <c r="Q41" s="12"/>
      <c r="R41" s="75"/>
      <c r="S41" s="76" t="str">
        <f t="shared" si="14"/>
        <v/>
      </c>
    </row>
    <row r="42" spans="1:19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12"/>
      <c r="K42" s="12"/>
      <c r="L42" s="12"/>
      <c r="M42" s="12" t="str">
        <f t="shared" si="10"/>
        <v/>
      </c>
      <c r="N42" s="78"/>
      <c r="O42" s="12"/>
      <c r="P42" s="12"/>
      <c r="Q42" s="12"/>
      <c r="R42" s="75"/>
      <c r="S42" s="78"/>
    </row>
    <row r="43" spans="1:19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12"/>
      <c r="K43" s="12"/>
      <c r="L43" s="12"/>
      <c r="M43" s="12" t="str">
        <f t="shared" si="10"/>
        <v/>
      </c>
      <c r="N43" s="78"/>
      <c r="O43" s="12"/>
      <c r="P43" s="12"/>
      <c r="Q43" s="12"/>
      <c r="R43" s="75"/>
      <c r="S43" s="78"/>
    </row>
    <row r="44" spans="1:19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12"/>
      <c r="K44" s="12"/>
      <c r="L44" s="12"/>
      <c r="M44" s="12" t="str">
        <f t="shared" si="10"/>
        <v/>
      </c>
      <c r="N44" s="78"/>
      <c r="O44" s="12"/>
      <c r="P44" s="12"/>
      <c r="Q44" s="12"/>
      <c r="R44" s="75"/>
      <c r="S44" s="78"/>
    </row>
    <row r="45" spans="1:19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12"/>
      <c r="K45" s="12"/>
      <c r="L45" s="12"/>
      <c r="M45" s="12" t="str">
        <f t="shared" si="10"/>
        <v/>
      </c>
      <c r="N45" s="78"/>
      <c r="O45" s="12"/>
      <c r="P45" s="12"/>
      <c r="Q45" s="12"/>
      <c r="R45" s="75"/>
      <c r="S45" s="78"/>
    </row>
    <row r="46" spans="1:19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12"/>
      <c r="K46" s="12"/>
      <c r="L46" s="12"/>
      <c r="M46" s="12" t="str">
        <f t="shared" si="10"/>
        <v/>
      </c>
      <c r="N46" s="78"/>
      <c r="O46" s="12"/>
      <c r="P46" s="12"/>
      <c r="Q46" s="12"/>
      <c r="R46" s="75"/>
      <c r="S46" s="78"/>
    </row>
    <row r="47" spans="1:19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0"/>
      <c r="J47" s="12"/>
      <c r="K47" s="12"/>
      <c r="L47" s="12"/>
      <c r="M47" s="12" t="str">
        <f t="shared" si="10"/>
        <v/>
      </c>
      <c r="N47" s="78"/>
      <c r="O47" s="12"/>
      <c r="P47" s="12"/>
      <c r="Q47" s="12"/>
      <c r="R47" s="75"/>
      <c r="S47" s="78"/>
    </row>
  </sheetData>
  <mergeCells count="8">
    <mergeCell ref="A14:S14"/>
    <mergeCell ref="U2:Z2"/>
    <mergeCell ref="U12:Z12"/>
    <mergeCell ref="AB2:AG2"/>
    <mergeCell ref="AB12:AG12"/>
    <mergeCell ref="A1:B3"/>
    <mergeCell ref="C1:J1"/>
    <mergeCell ref="A5:S5"/>
  </mergeCells>
  <phoneticPr fontId="8" type="noConversion"/>
  <pageMargins left="0.7" right="0.7" top="0.75" bottom="0.75" header="0.3" footer="0.3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AD36-F9C5-44A9-8605-BC6443B73955}">
  <sheetPr>
    <tabColor theme="4"/>
  </sheetPr>
  <dimension ref="A1:V65"/>
  <sheetViews>
    <sheetView workbookViewId="0">
      <selection activeCell="P36" sqref="P36"/>
    </sheetView>
  </sheetViews>
  <sheetFormatPr defaultRowHeight="15" x14ac:dyDescent="0.25"/>
  <cols>
    <col min="1" max="1" width="4.42578125" customWidth="1"/>
    <col min="2" max="2" width="24.71093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2" max="13" width="9.140625" customWidth="1"/>
  </cols>
  <sheetData>
    <row r="1" spans="1:22" x14ac:dyDescent="0.25">
      <c r="A1" s="520"/>
      <c r="B1" s="520"/>
      <c r="C1" s="524" t="s">
        <v>94</v>
      </c>
      <c r="D1" s="524"/>
      <c r="E1" s="524"/>
      <c r="F1" s="524"/>
      <c r="G1" s="524"/>
      <c r="H1" s="524"/>
      <c r="I1" s="524"/>
      <c r="J1" s="524"/>
      <c r="K1" s="520"/>
    </row>
    <row r="2" spans="1:22" ht="15.75" thickBot="1" x14ac:dyDescent="0.3">
      <c r="A2" s="520"/>
      <c r="B2" s="520"/>
      <c r="C2" s="15" t="s">
        <v>18</v>
      </c>
      <c r="D2" s="15"/>
      <c r="E2" s="15" t="s">
        <v>95</v>
      </c>
      <c r="K2" s="15"/>
      <c r="L2" s="15"/>
      <c r="M2" s="15"/>
      <c r="N2" s="15"/>
    </row>
    <row r="3" spans="1:22" ht="15.75" thickBot="1" x14ac:dyDescent="0.3">
      <c r="A3" s="521"/>
      <c r="B3" s="521"/>
      <c r="Q3" s="548" t="s">
        <v>116</v>
      </c>
      <c r="R3" s="549"/>
      <c r="S3" s="549"/>
      <c r="T3" s="549"/>
      <c r="U3" s="549"/>
      <c r="V3" s="550"/>
    </row>
    <row r="4" spans="1:22" ht="30.75" thickBot="1" x14ac:dyDescent="0.3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17</v>
      </c>
      <c r="Q4" s="207" t="s">
        <v>102</v>
      </c>
      <c r="R4" s="208" t="s">
        <v>103</v>
      </c>
      <c r="S4" s="208" t="s">
        <v>104</v>
      </c>
      <c r="T4" s="208" t="s">
        <v>30</v>
      </c>
      <c r="U4" s="208" t="s">
        <v>31</v>
      </c>
      <c r="V4" s="209" t="s">
        <v>32</v>
      </c>
    </row>
    <row r="5" spans="1:22" s="214" customFormat="1" x14ac:dyDescent="0.25">
      <c r="A5" s="253">
        <v>1</v>
      </c>
      <c r="B5" s="56" t="s">
        <v>129</v>
      </c>
      <c r="C5" s="254" t="s">
        <v>197</v>
      </c>
      <c r="D5" s="301" t="s">
        <v>130</v>
      </c>
      <c r="E5" s="256">
        <v>34</v>
      </c>
      <c r="F5" s="256">
        <v>59</v>
      </c>
      <c r="G5" s="267">
        <v>300</v>
      </c>
      <c r="H5" s="12">
        <f>IF(F5="","",INDEX('[3]ФМ (Жен)'!$B$3:$K$102,MATCH(F5,'[3]ФМ (Жен)'!$A$3:$A$102,0),MATCH(G5,'[3]ФМ (Жен)'!$B$2:$K$2,0)))</f>
        <v>0.86880000000000002</v>
      </c>
      <c r="I5" s="12">
        <f>IF(E5="","",IF(AND(E5&gt;22,E5&lt;41),1,INDEX('[3]ФМ (возраст)'!$B$1:$B$50,MATCH(E5,'[3]ФМ (возраст)'!$A$2:$A$50,))))</f>
        <v>1</v>
      </c>
      <c r="J5" s="267">
        <v>200</v>
      </c>
      <c r="K5" s="267">
        <v>210</v>
      </c>
      <c r="L5" s="267">
        <v>-215</v>
      </c>
      <c r="M5" s="267"/>
      <c r="N5" s="12">
        <f t="shared" ref="N5" si="0">IF(AND(J5="",K5="",L5="",M5=""),"",LARGE(J5:M5,1))</f>
        <v>210</v>
      </c>
      <c r="O5" s="13">
        <f t="shared" ref="O5" si="1">IF(N5="","",IF(I5="","Укажите возраст",N5*H5*I5))</f>
        <v>182.44800000000001</v>
      </c>
      <c r="P5" s="75" t="s">
        <v>276</v>
      </c>
      <c r="Q5" s="362" t="s">
        <v>80</v>
      </c>
      <c r="R5" s="12" t="s">
        <v>78</v>
      </c>
      <c r="S5" s="12" t="s">
        <v>78</v>
      </c>
      <c r="T5" s="12">
        <v>250</v>
      </c>
      <c r="U5" s="12">
        <v>230</v>
      </c>
      <c r="V5" s="363">
        <v>210</v>
      </c>
    </row>
    <row r="6" spans="1:22" s="214" customFormat="1" x14ac:dyDescent="0.25">
      <c r="A6" s="253">
        <v>2</v>
      </c>
      <c r="B6" s="56" t="s">
        <v>131</v>
      </c>
      <c r="C6" s="254" t="s">
        <v>229</v>
      </c>
      <c r="D6" s="301" t="s">
        <v>132</v>
      </c>
      <c r="E6" s="269">
        <v>34</v>
      </c>
      <c r="F6" s="269">
        <v>55</v>
      </c>
      <c r="G6" s="267">
        <v>200</v>
      </c>
      <c r="H6" s="12">
        <f>IF(F6="","",INDEX('[3]ФМ (Жен)'!$B$3:$K$102,MATCH(F6,'[3]ФМ (Жен)'!$A$3:$A$102,0),MATCH(G6,'[3]ФМ (Жен)'!$B$2:$K$2,0)))</f>
        <v>0.92220000000000002</v>
      </c>
      <c r="I6" s="12">
        <f>IF(E6="","",IF(AND(E6&gt;22,E6&lt;41),1,INDEX('[3]ФМ (возраст)'!$B$1:$B$50,MATCH(E6,'[3]ФМ (возраст)'!$A$2:$A$50,))))</f>
        <v>1</v>
      </c>
      <c r="J6" s="267">
        <v>200</v>
      </c>
      <c r="K6" s="267">
        <v>210</v>
      </c>
      <c r="L6" s="267">
        <v>220</v>
      </c>
      <c r="M6" s="267"/>
      <c r="N6" s="12">
        <f t="shared" ref="N6:N25" si="2">IF(AND(J6="",K6="",L6="",M6=""),"",LARGE(J6:M6,1))</f>
        <v>220</v>
      </c>
      <c r="O6" s="13">
        <f t="shared" ref="O6:O25" si="3">IF(N6="","",IF(I6="","Укажите возраст",N6*H6*I6))</f>
        <v>202.88400000000001</v>
      </c>
      <c r="P6" s="75" t="s">
        <v>276</v>
      </c>
      <c r="Q6" s="362" t="s">
        <v>105</v>
      </c>
      <c r="R6" s="12" t="s">
        <v>78</v>
      </c>
      <c r="S6" s="12" t="s">
        <v>78</v>
      </c>
      <c r="T6" s="12">
        <v>280</v>
      </c>
      <c r="U6" s="12">
        <v>260</v>
      </c>
      <c r="V6" s="363">
        <v>240</v>
      </c>
    </row>
    <row r="7" spans="1:22" x14ac:dyDescent="0.25">
      <c r="A7" s="1">
        <v>3</v>
      </c>
      <c r="B7" s="55"/>
      <c r="C7" s="212"/>
      <c r="D7" s="374"/>
      <c r="E7" s="220"/>
      <c r="F7" s="220"/>
      <c r="G7" s="221"/>
      <c r="H7" s="211"/>
      <c r="I7" s="211"/>
      <c r="J7" s="9"/>
      <c r="K7" s="9"/>
      <c r="L7" s="9"/>
      <c r="M7" s="9"/>
      <c r="N7" s="12" t="str">
        <f t="shared" si="2"/>
        <v/>
      </c>
      <c r="O7" s="13" t="str">
        <f t="shared" si="3"/>
        <v/>
      </c>
      <c r="Q7" s="44" t="s">
        <v>106</v>
      </c>
      <c r="R7" s="10" t="s">
        <v>78</v>
      </c>
      <c r="S7" s="10" t="s">
        <v>78</v>
      </c>
      <c r="T7" s="10">
        <v>300</v>
      </c>
      <c r="U7" s="10">
        <v>280</v>
      </c>
      <c r="V7" s="26">
        <v>260</v>
      </c>
    </row>
    <row r="8" spans="1:22" x14ac:dyDescent="0.25">
      <c r="A8" s="1">
        <v>4</v>
      </c>
      <c r="B8" s="55"/>
      <c r="C8" s="212"/>
      <c r="D8" s="374"/>
      <c r="E8" s="220"/>
      <c r="F8" s="220"/>
      <c r="G8" s="221"/>
      <c r="H8" s="211"/>
      <c r="I8" s="211"/>
      <c r="J8" s="9"/>
      <c r="K8" s="9"/>
      <c r="L8" s="9"/>
      <c r="M8" s="9"/>
      <c r="N8" s="12" t="str">
        <f t="shared" si="2"/>
        <v/>
      </c>
      <c r="O8" s="13" t="str">
        <f t="shared" si="3"/>
        <v/>
      </c>
      <c r="Q8" s="44" t="s">
        <v>107</v>
      </c>
      <c r="R8" s="10" t="s">
        <v>78</v>
      </c>
      <c r="S8" s="10" t="s">
        <v>78</v>
      </c>
      <c r="T8" s="10">
        <v>320</v>
      </c>
      <c r="U8" s="10">
        <v>300</v>
      </c>
      <c r="V8" s="26">
        <v>280</v>
      </c>
    </row>
    <row r="9" spans="1:22" x14ac:dyDescent="0.25">
      <c r="A9" s="1">
        <v>5</v>
      </c>
      <c r="B9" s="55"/>
      <c r="C9" s="212"/>
      <c r="D9" s="219"/>
      <c r="E9" s="220"/>
      <c r="F9" s="220"/>
      <c r="G9" s="221"/>
      <c r="H9" s="211" t="str">
        <f>IF(F9="","",INDEX('[3]ФМ (Жен)'!$B$3:$K$102,MATCH(F9,'[3]ФМ (Жен)'!$A$3:$A$102,0),MATCH(G9,'[3]ФМ (Жен)'!$B$2:$K$2,0)))</f>
        <v/>
      </c>
      <c r="I9" s="211" t="str">
        <f>IF(E9="","",IF(AND(E9&gt;22,E9&lt;41),1,INDEX('[3]ФМ (возраст)'!$B$1:$B$50,MATCH(E9,'[3]ФМ (возраст)'!$A$2:$A$50,))))</f>
        <v/>
      </c>
      <c r="J9" s="9"/>
      <c r="K9" s="9"/>
      <c r="L9" s="9"/>
      <c r="M9" s="9"/>
      <c r="N9" s="12" t="str">
        <f t="shared" si="2"/>
        <v/>
      </c>
      <c r="O9" s="13" t="str">
        <f t="shared" si="3"/>
        <v/>
      </c>
      <c r="Q9" s="44" t="s">
        <v>79</v>
      </c>
      <c r="R9" s="10" t="s">
        <v>78</v>
      </c>
      <c r="S9" s="10" t="s">
        <v>78</v>
      </c>
      <c r="T9" s="10">
        <v>350</v>
      </c>
      <c r="U9" s="10">
        <v>330</v>
      </c>
      <c r="V9" s="26">
        <v>310</v>
      </c>
    </row>
    <row r="10" spans="1:22" x14ac:dyDescent="0.25">
      <c r="A10" s="1">
        <v>6</v>
      </c>
      <c r="B10" s="5"/>
      <c r="C10" s="6"/>
      <c r="D10" s="65"/>
      <c r="E10" s="8"/>
      <c r="F10" s="8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9"/>
      <c r="N10" s="12" t="str">
        <f t="shared" si="2"/>
        <v/>
      </c>
      <c r="O10" s="13" t="str">
        <f t="shared" si="3"/>
        <v/>
      </c>
      <c r="Q10" s="44" t="s">
        <v>77</v>
      </c>
      <c r="R10" s="10" t="s">
        <v>78</v>
      </c>
      <c r="S10" s="10" t="s">
        <v>78</v>
      </c>
      <c r="T10" s="10">
        <v>370</v>
      </c>
      <c r="U10" s="10">
        <v>350</v>
      </c>
      <c r="V10" s="26">
        <v>330</v>
      </c>
    </row>
    <row r="11" spans="1:22" x14ac:dyDescent="0.25">
      <c r="A11" s="1">
        <v>7</v>
      </c>
      <c r="B11" s="5"/>
      <c r="C11" s="6"/>
      <c r="D11" s="65"/>
      <c r="E11" s="8"/>
      <c r="F11" s="8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9"/>
      <c r="K11" s="9"/>
      <c r="L11" s="9"/>
      <c r="M11" s="9"/>
      <c r="N11" s="12" t="str">
        <f t="shared" si="2"/>
        <v/>
      </c>
      <c r="O11" s="13" t="str">
        <f t="shared" si="3"/>
        <v/>
      </c>
      <c r="Q11" s="44" t="s">
        <v>108</v>
      </c>
      <c r="R11" s="10" t="s">
        <v>78</v>
      </c>
      <c r="S11" s="10" t="s">
        <v>78</v>
      </c>
      <c r="T11" s="10">
        <v>390</v>
      </c>
      <c r="U11" s="10">
        <v>370</v>
      </c>
      <c r="V11" s="26">
        <v>350</v>
      </c>
    </row>
    <row r="12" spans="1:22" ht="15.75" thickBot="1" x14ac:dyDescent="0.3">
      <c r="A12" s="1">
        <v>8</v>
      </c>
      <c r="B12" s="5"/>
      <c r="C12" s="6"/>
      <c r="D12" s="65"/>
      <c r="E12" s="8"/>
      <c r="F12" s="8"/>
      <c r="G12" s="9"/>
      <c r="H12" s="10"/>
      <c r="I12" s="10" t="str">
        <f>IF(E12="","",IF(AND(E12&gt;22,E12&lt;41),1,INDEX('[3]ФМ (возраст)'!$B$1:$B$50,MATCH(E12,'[3]ФМ (возраст)'!$A$2:$A$50,))))</f>
        <v/>
      </c>
      <c r="J12" s="9"/>
      <c r="K12" s="9"/>
      <c r="L12" s="9"/>
      <c r="M12" s="9"/>
      <c r="N12" s="12" t="str">
        <f t="shared" si="2"/>
        <v/>
      </c>
      <c r="O12" s="13" t="str">
        <f t="shared" si="3"/>
        <v/>
      </c>
      <c r="Q12" s="45" t="s">
        <v>109</v>
      </c>
      <c r="R12" s="27" t="s">
        <v>78</v>
      </c>
      <c r="S12" s="27" t="s">
        <v>78</v>
      </c>
      <c r="T12" s="27">
        <v>410</v>
      </c>
      <c r="U12" s="27">
        <v>390</v>
      </c>
      <c r="V12" s="206">
        <v>370</v>
      </c>
    </row>
    <row r="13" spans="1:22" x14ac:dyDescent="0.25">
      <c r="A13" s="1">
        <v>9</v>
      </c>
      <c r="B13" s="5"/>
      <c r="C13" s="6"/>
      <c r="D13" s="66"/>
      <c r="E13" s="8"/>
      <c r="F13" s="8"/>
      <c r="G13" s="9"/>
      <c r="H13" s="10" t="str">
        <f>IF(F13="","",INDEX('[3]ФМ (Жен)'!$B$3:$K$102,MATCH(F13,'[3]ФМ (Жен)'!$A$3:$A$102,0),MATCH(G13,'[3]ФМ (Жен)'!$B$2:$K$2,0)))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9"/>
      <c r="L13" s="9"/>
      <c r="M13" s="9"/>
      <c r="N13" s="12" t="str">
        <f t="shared" si="2"/>
        <v/>
      </c>
      <c r="O13" s="13" t="str">
        <f t="shared" si="3"/>
        <v/>
      </c>
    </row>
    <row r="14" spans="1:22" x14ac:dyDescent="0.25">
      <c r="A14" s="1">
        <v>10</v>
      </c>
      <c r="B14" s="5"/>
      <c r="C14" s="6"/>
      <c r="D14" s="65"/>
      <c r="E14" s="8"/>
      <c r="F14" s="8"/>
      <c r="G14" s="9"/>
      <c r="H14" s="10" t="str">
        <f>IF(F14="","",INDEX('[3]ФМ (Жен)'!$B$3:$K$102,MATCH(F14,'[3]ФМ (Жен)'!$A$3:$A$102,0),MATCH(G14,'[3]ФМ (Жен)'!$B$2:$K$2,0)))</f>
        <v/>
      </c>
      <c r="I14" s="1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12" t="str">
        <f t="shared" si="2"/>
        <v/>
      </c>
      <c r="O14" s="13" t="str">
        <f t="shared" si="3"/>
        <v/>
      </c>
    </row>
    <row r="15" spans="1:22" x14ac:dyDescent="0.25">
      <c r="A15" s="1">
        <v>11</v>
      </c>
      <c r="B15" s="5"/>
      <c r="C15" s="6"/>
      <c r="D15" s="73"/>
      <c r="E15" s="8"/>
      <c r="F15" s="8"/>
      <c r="G15" s="9"/>
      <c r="H15" s="10" t="str">
        <f>IF(F15="","",INDEX('[3]ФМ (Жен)'!$B$3:$K$102,MATCH(F15,'[3]ФМ (Жен)'!$A$3:$A$102,0),MATCH(G15,'[3]ФМ (Жен)'!$B$2:$K$2,0)))</f>
        <v/>
      </c>
      <c r="I15" s="10" t="str">
        <f>IF(E15="","",IF(AND(E15&gt;22,E15&lt;41),1,INDEX('[3]ФМ (возраст)'!$B$1:$B$50,MATCH(E15,'[3]ФМ (возраст)'!$A$2:$A$50,))))</f>
        <v/>
      </c>
      <c r="J15" s="9"/>
      <c r="K15" s="9"/>
      <c r="L15" s="9"/>
      <c r="M15" s="9"/>
      <c r="N15" s="12" t="str">
        <f t="shared" si="2"/>
        <v/>
      </c>
      <c r="O15" s="13" t="str">
        <f t="shared" si="3"/>
        <v/>
      </c>
    </row>
    <row r="16" spans="1:22" x14ac:dyDescent="0.25">
      <c r="A16" s="1">
        <v>12</v>
      </c>
      <c r="B16" s="5"/>
      <c r="C16" s="6"/>
      <c r="D16" s="73"/>
      <c r="E16" s="8"/>
      <c r="F16" s="8"/>
      <c r="G16" s="9"/>
      <c r="H16" s="10" t="str">
        <f>IF(F16="","",INDEX('[3]ФМ (Жен)'!$B$3:$K$102,MATCH(F16,'[3]ФМ (Жен)'!$A$3:$A$102,0),MATCH(G16,'[3]ФМ (Жен)'!$B$2:$K$2,0)))</f>
        <v/>
      </c>
      <c r="I16" s="10" t="str">
        <f>IF(E16="","",IF(AND(E16&gt;22,E16&lt;41),1,INDEX('[3]ФМ (возраст)'!$B$1:$B$50,MATCH(E16,'[3]ФМ (возраст)'!$A$2:$A$50,))))</f>
        <v/>
      </c>
      <c r="J16" s="9"/>
      <c r="K16" s="9"/>
      <c r="L16" s="9"/>
      <c r="M16" s="9"/>
      <c r="N16" s="12" t="str">
        <f t="shared" si="2"/>
        <v/>
      </c>
      <c r="O16" s="13" t="str">
        <f t="shared" si="3"/>
        <v/>
      </c>
    </row>
    <row r="17" spans="1:15" x14ac:dyDescent="0.25">
      <c r="A17" s="1"/>
      <c r="B17" s="5"/>
      <c r="C17" s="6"/>
      <c r="D17" s="5"/>
      <c r="E17" s="8"/>
      <c r="F17" s="8"/>
      <c r="G17" s="9"/>
      <c r="H17" s="10" t="str">
        <f>IF(F17="","",INDEX('[3]ФМ (Жен)'!$B$3:$K$102,MATCH(F17,'[3]ФМ (Жен)'!$A$3:$A$102,0),MATCH(G17,'[3]ФМ (Жен)'!$B$2:$K$2,0)))</f>
        <v/>
      </c>
      <c r="I17" s="10" t="str">
        <f>IF(E17="","",IF(AND(E17&gt;22,E17&lt;41),1,INDEX('[3]ФМ (возраст)'!$B$1:$B$50,MATCH(E17,'[3]ФМ (возраст)'!$A$2:$A$50,))))</f>
        <v/>
      </c>
      <c r="J17" s="9"/>
      <c r="K17" s="9"/>
      <c r="L17" s="9"/>
      <c r="M17" s="9"/>
      <c r="N17" s="12" t="str">
        <f t="shared" si="2"/>
        <v/>
      </c>
      <c r="O17" s="13" t="str">
        <f t="shared" si="3"/>
        <v/>
      </c>
    </row>
    <row r="18" spans="1:15" x14ac:dyDescent="0.25">
      <c r="A18" s="1"/>
      <c r="B18" s="5"/>
      <c r="C18" s="6"/>
      <c r="D18" s="5"/>
      <c r="E18" s="8"/>
      <c r="F18" s="8"/>
      <c r="G18" s="9"/>
      <c r="H18" s="10" t="str">
        <f>IF(F18="","",INDEX('[3]ФМ (Жен)'!$B$3:$K$102,MATCH(F18,'[3]ФМ (Жен)'!$A$3:$A$102,0),MATCH(G18,'[3]ФМ (Жен)'!$B$2:$K$2,0)))</f>
        <v/>
      </c>
      <c r="I18" s="10" t="str">
        <f>IF(E18="","",IF(AND(E18&gt;22,E18&lt;41),1,INDEX('[3]ФМ (возраст)'!$B$1:$B$50,MATCH(E18,'[3]ФМ (возраст)'!$A$2:$A$50,))))</f>
        <v/>
      </c>
      <c r="J18" s="9"/>
      <c r="K18" s="9"/>
      <c r="L18" s="9"/>
      <c r="M18" s="9"/>
      <c r="N18" s="12" t="str">
        <f t="shared" si="2"/>
        <v/>
      </c>
      <c r="O18" s="13" t="str">
        <f t="shared" si="3"/>
        <v/>
      </c>
    </row>
    <row r="19" spans="1:15" x14ac:dyDescent="0.25">
      <c r="A19" s="1"/>
      <c r="B19" s="5"/>
      <c r="C19" s="6"/>
      <c r="D19" s="14"/>
      <c r="E19" s="8"/>
      <c r="F19" s="8"/>
      <c r="G19" s="9"/>
      <c r="H19" s="10" t="str">
        <f>IF(F19="","",INDEX('[3]ФМ (Жен)'!$B$3:$K$102,MATCH(F19,'[3]ФМ (Жен)'!$A$3:$A$102,0),MATCH(G19,'[3]ФМ (Жен)'!$B$2:$K$2,0)))</f>
        <v/>
      </c>
      <c r="I19" s="10" t="str">
        <f>IF(E19="","",IF(AND(E19&gt;22,E19&lt;41),1,INDEX('[3]ФМ (возраст)'!$B$1:$B$50,MATCH(E19,'[3]ФМ (возраст)'!$A$2:$A$50,))))</f>
        <v/>
      </c>
      <c r="J19" s="9"/>
      <c r="K19" s="9"/>
      <c r="L19" s="9"/>
      <c r="M19" s="9"/>
      <c r="N19" s="12" t="str">
        <f t="shared" si="2"/>
        <v/>
      </c>
      <c r="O19" s="13" t="str">
        <f t="shared" si="3"/>
        <v/>
      </c>
    </row>
    <row r="20" spans="1:15" x14ac:dyDescent="0.25">
      <c r="A20" s="1"/>
      <c r="B20" s="5"/>
      <c r="C20" s="6"/>
      <c r="D20" s="14"/>
      <c r="E20" s="8"/>
      <c r="F20" s="8"/>
      <c r="G20" s="9"/>
      <c r="H20" s="10" t="str">
        <f>IF(F20="","",INDEX('[3]ФМ (Жен)'!$B$3:$K$102,MATCH(F20,'[3]ФМ (Жен)'!$A$3:$A$102,0),MATCH(G20,'[3]ФМ (Жен)'!$B$2:$K$2,0)))</f>
        <v/>
      </c>
      <c r="I20" s="10" t="str">
        <f>IF(E20="","",IF(AND(E20&gt;22,E20&lt;41),1,INDEX('[3]ФМ (возраст)'!$B$1:$B$50,MATCH(E20,'[3]ФМ (возраст)'!$A$2:$A$50,))))</f>
        <v/>
      </c>
      <c r="J20" s="9"/>
      <c r="K20" s="9"/>
      <c r="L20" s="9"/>
      <c r="M20" s="9"/>
      <c r="N20" s="12" t="str">
        <f t="shared" si="2"/>
        <v/>
      </c>
      <c r="O20" s="13" t="str">
        <f t="shared" si="3"/>
        <v/>
      </c>
    </row>
    <row r="21" spans="1:15" x14ac:dyDescent="0.25">
      <c r="A21" s="1"/>
      <c r="B21" s="5"/>
      <c r="C21" s="6"/>
      <c r="D21" s="14"/>
      <c r="E21" s="8"/>
      <c r="F21" s="8"/>
      <c r="G21" s="9"/>
      <c r="H21" s="10" t="str">
        <f>IF(F21="","",INDEX('[3]ФМ (Жен)'!$B$3:$K$102,MATCH(F21,'[3]ФМ (Жен)'!$A$3:$A$102,0),MATCH(G21,'[3]ФМ (Жен)'!$B$2:$K$2,0)))</f>
        <v/>
      </c>
      <c r="I21" s="10" t="str">
        <f>IF(E21="","",IF(AND(E21&gt;22,E21&lt;41),1,INDEX('[3]ФМ (возраст)'!$B$1:$B$50,MATCH(E21,'[3]ФМ (возраст)'!$A$2:$A$50,))))</f>
        <v/>
      </c>
      <c r="J21" s="9"/>
      <c r="K21" s="9"/>
      <c r="L21" s="9"/>
      <c r="M21" s="9"/>
      <c r="N21" s="12" t="str">
        <f t="shared" si="2"/>
        <v/>
      </c>
      <c r="O21" s="13" t="str">
        <f t="shared" si="3"/>
        <v/>
      </c>
    </row>
    <row r="22" spans="1:15" x14ac:dyDescent="0.25">
      <c r="A22" s="1"/>
      <c r="B22" s="5"/>
      <c r="C22" s="6"/>
      <c r="D22" s="14"/>
      <c r="E22" s="8"/>
      <c r="F22" s="8"/>
      <c r="G22" s="9"/>
      <c r="H22" s="10" t="str">
        <f>IF(F22="","",INDEX('[3]ФМ (Жен)'!$B$3:$K$102,MATCH(F22,'[3]ФМ (Жен)'!$A$3:$A$102,0),MATCH(G22,'[3]ФМ (Жен)'!$B$2:$K$2,0)))</f>
        <v/>
      </c>
      <c r="I22" s="10" t="str">
        <f>IF(E22="","",IF(AND(E22&gt;22,E22&lt;41),1,INDEX('[3]ФМ (возраст)'!$B$1:$B$50,MATCH(E22,'[3]ФМ (возраст)'!$A$2:$A$50,))))</f>
        <v/>
      </c>
      <c r="J22" s="9"/>
      <c r="K22" s="9"/>
      <c r="L22" s="9"/>
      <c r="M22" s="9"/>
      <c r="N22" s="12" t="str">
        <f t="shared" si="2"/>
        <v/>
      </c>
      <c r="O22" s="13" t="str">
        <f t="shared" si="3"/>
        <v/>
      </c>
    </row>
    <row r="23" spans="1:15" x14ac:dyDescent="0.25">
      <c r="A23" s="1"/>
      <c r="B23" s="5"/>
      <c r="C23" s="6"/>
      <c r="D23" s="14"/>
      <c r="E23" s="8"/>
      <c r="F23" s="8"/>
      <c r="G23" s="9"/>
      <c r="H23" s="10" t="str">
        <f>IF(F23="","",INDEX('[3]ФМ (Жен)'!$B$3:$K$102,MATCH(F23,'[3]ФМ (Жен)'!$A$3:$A$102,0),MATCH(G23,'[3]ФМ (Жен)'!$B$2:$K$2,0)))</f>
        <v/>
      </c>
      <c r="I23" s="10" t="str">
        <f>IF(E23="","",IF(AND(E23&gt;22,E23&lt;41),1,INDEX('[3]ФМ (возраст)'!$B$1:$B$50,MATCH(E23,'[3]ФМ (возраст)'!$A$2:$A$50,))))</f>
        <v/>
      </c>
      <c r="J23" s="9"/>
      <c r="K23" s="9"/>
      <c r="L23" s="9"/>
      <c r="M23" s="9"/>
      <c r="N23" s="12" t="str">
        <f t="shared" si="2"/>
        <v/>
      </c>
      <c r="O23" s="13" t="str">
        <f t="shared" si="3"/>
        <v/>
      </c>
    </row>
    <row r="24" spans="1:15" x14ac:dyDescent="0.25">
      <c r="A24" s="1"/>
      <c r="B24" s="5"/>
      <c r="C24" s="6"/>
      <c r="D24" s="14"/>
      <c r="E24" s="8"/>
      <c r="F24" s="8"/>
      <c r="G24" s="9"/>
      <c r="H24" s="10" t="str">
        <f>IF(F24="","",INDEX('[3]ФМ (Жен)'!$B$3:$K$102,MATCH(F24,'[3]ФМ (Жен)'!$A$3:$A$102,0),MATCH(G24,'[3]ФМ (Жен)'!$B$2:$K$2,0)))</f>
        <v/>
      </c>
      <c r="I24" s="10" t="str">
        <f>IF(E24="","",IF(AND(E24&gt;22,E24&lt;41),1,INDEX('[3]ФМ (возраст)'!$B$1:$B$50,MATCH(E24,'[3]ФМ (возраст)'!$A$2:$A$50,))))</f>
        <v/>
      </c>
      <c r="J24" s="9"/>
      <c r="K24" s="9"/>
      <c r="L24" s="9"/>
      <c r="M24" s="9"/>
      <c r="N24" s="12" t="str">
        <f t="shared" si="2"/>
        <v/>
      </c>
      <c r="O24" s="13" t="str">
        <f t="shared" si="3"/>
        <v/>
      </c>
    </row>
    <row r="25" spans="1:15" x14ac:dyDescent="0.25">
      <c r="A25" s="1"/>
      <c r="B25" s="5"/>
      <c r="C25" s="6"/>
      <c r="D25" s="14"/>
      <c r="E25" s="8"/>
      <c r="F25" s="8"/>
      <c r="G25" s="9"/>
      <c r="H25" s="10" t="str">
        <f>IF(F25="","",INDEX('[3]ФМ (Жен)'!$B$3:$K$102,MATCH(F25,'[3]ФМ (Жен)'!$A$3:$A$102,0),MATCH(G25,'[3]ФМ (Жен)'!$B$2:$K$2,0)))</f>
        <v/>
      </c>
      <c r="I25" s="10" t="str">
        <f>IF(E25="","",IF(AND(E25&gt;22,E25&lt;41),1,INDEX('[3]ФМ (возраст)'!$B$1:$B$50,MATCH(E25,'[3]ФМ (возраст)'!$A$2:$A$50,))))</f>
        <v/>
      </c>
      <c r="J25" s="9"/>
      <c r="K25" s="9"/>
      <c r="L25" s="9"/>
      <c r="M25" s="9"/>
      <c r="N25" s="12" t="str">
        <f t="shared" si="2"/>
        <v/>
      </c>
      <c r="O25" s="13" t="str">
        <f t="shared" si="3"/>
        <v/>
      </c>
    </row>
    <row r="26" spans="1:15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9"/>
      <c r="K26" s="12"/>
      <c r="L26" s="12"/>
      <c r="M26" s="13" t="str">
        <f t="shared" ref="M26:M65" si="4">IF(J26="","",IF(I26="","Укажите возраст",J26*H26*I26))</f>
        <v/>
      </c>
      <c r="N26" s="10"/>
      <c r="O26" s="10"/>
    </row>
    <row r="27" spans="1:15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9"/>
      <c r="K27" s="12"/>
      <c r="L27" s="12"/>
      <c r="M27" s="13" t="str">
        <f t="shared" si="4"/>
        <v/>
      </c>
      <c r="N27" s="10"/>
      <c r="O27" s="10"/>
    </row>
    <row r="28" spans="1:15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9"/>
      <c r="K28" s="12"/>
      <c r="L28" s="12"/>
      <c r="M28" s="13" t="str">
        <f t="shared" si="4"/>
        <v/>
      </c>
      <c r="N28" s="10"/>
      <c r="O28" s="10"/>
    </row>
    <row r="29" spans="1:15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9"/>
      <c r="K29" s="12"/>
      <c r="L29" s="12"/>
      <c r="M29" s="13" t="str">
        <f t="shared" si="4"/>
        <v/>
      </c>
      <c r="N29" s="10"/>
      <c r="O29" s="10"/>
    </row>
    <row r="30" spans="1:15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9"/>
      <c r="K30" s="12"/>
      <c r="L30" s="12"/>
      <c r="M30" s="13" t="str">
        <f t="shared" si="4"/>
        <v/>
      </c>
      <c r="N30" s="10"/>
      <c r="O30" s="10"/>
    </row>
    <row r="31" spans="1:15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9"/>
      <c r="K31" s="12"/>
      <c r="L31" s="12"/>
      <c r="M31" s="13" t="str">
        <f t="shared" si="4"/>
        <v/>
      </c>
      <c r="N31" s="10"/>
      <c r="O31" s="10"/>
    </row>
    <row r="32" spans="1:15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9"/>
      <c r="K32" s="12"/>
      <c r="L32" s="12"/>
      <c r="M32" s="13" t="str">
        <f t="shared" si="4"/>
        <v/>
      </c>
      <c r="N32" s="10"/>
      <c r="O32" s="10"/>
    </row>
    <row r="33" spans="1:15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9"/>
      <c r="K33" s="12"/>
      <c r="L33" s="12"/>
      <c r="M33" s="13" t="str">
        <f t="shared" si="4"/>
        <v/>
      </c>
      <c r="N33" s="10"/>
      <c r="O33" s="10"/>
    </row>
    <row r="34" spans="1:15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9"/>
      <c r="K34" s="12"/>
      <c r="L34" s="12"/>
      <c r="M34" s="13" t="str">
        <f t="shared" si="4"/>
        <v/>
      </c>
      <c r="N34" s="10"/>
      <c r="O34" s="10"/>
    </row>
    <row r="35" spans="1:15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9"/>
      <c r="K35" s="12"/>
      <c r="L35" s="12"/>
      <c r="M35" s="13" t="str">
        <f t="shared" si="4"/>
        <v/>
      </c>
      <c r="N35" s="10"/>
      <c r="O35" s="10"/>
    </row>
    <row r="36" spans="1:15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9"/>
      <c r="K36" s="12"/>
      <c r="L36" s="12"/>
      <c r="M36" s="13" t="str">
        <f t="shared" si="4"/>
        <v/>
      </c>
      <c r="N36" s="10"/>
      <c r="O36" s="10"/>
    </row>
    <row r="37" spans="1:15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9"/>
      <c r="K37" s="12"/>
      <c r="L37" s="12"/>
      <c r="M37" s="13" t="str">
        <f t="shared" si="4"/>
        <v/>
      </c>
      <c r="N37" s="10"/>
      <c r="O37" s="10"/>
    </row>
    <row r="38" spans="1:15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9"/>
      <c r="K38" s="12"/>
      <c r="L38" s="12"/>
      <c r="M38" s="13" t="str">
        <f t="shared" si="4"/>
        <v/>
      </c>
      <c r="N38" s="10"/>
      <c r="O38" s="10"/>
    </row>
    <row r="39" spans="1:15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9"/>
      <c r="K39" s="12"/>
      <c r="L39" s="12"/>
      <c r="M39" s="13" t="str">
        <f t="shared" si="4"/>
        <v/>
      </c>
      <c r="N39" s="10"/>
      <c r="O39" s="10"/>
    </row>
    <row r="40" spans="1:15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9"/>
      <c r="K40" s="12"/>
      <c r="L40" s="12"/>
      <c r="M40" s="13" t="str">
        <f t="shared" si="4"/>
        <v/>
      </c>
      <c r="N40" s="10"/>
      <c r="O40" s="10"/>
    </row>
    <row r="41" spans="1:15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9"/>
      <c r="K41" s="12"/>
      <c r="L41" s="12"/>
      <c r="M41" s="13" t="str">
        <f t="shared" si="4"/>
        <v/>
      </c>
      <c r="N41" s="10"/>
      <c r="O41" s="10"/>
    </row>
    <row r="42" spans="1:15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9"/>
      <c r="K42" s="12"/>
      <c r="L42" s="12"/>
      <c r="M42" s="13" t="str">
        <f t="shared" si="4"/>
        <v/>
      </c>
      <c r="N42" s="10"/>
      <c r="O42" s="10"/>
    </row>
    <row r="43" spans="1:15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9"/>
      <c r="K43" s="12"/>
      <c r="L43" s="12"/>
      <c r="M43" s="13" t="str">
        <f t="shared" si="4"/>
        <v/>
      </c>
      <c r="N43" s="10"/>
      <c r="O43" s="10"/>
    </row>
    <row r="44" spans="1:15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9"/>
      <c r="K44" s="12"/>
      <c r="L44" s="12"/>
      <c r="M44" s="13" t="str">
        <f t="shared" si="4"/>
        <v/>
      </c>
      <c r="N44" s="10"/>
      <c r="O44" s="10"/>
    </row>
    <row r="45" spans="1:15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9"/>
      <c r="K45" s="12"/>
      <c r="L45" s="12"/>
      <c r="M45" s="13" t="str">
        <f t="shared" si="4"/>
        <v/>
      </c>
      <c r="N45" s="10"/>
      <c r="O45" s="10"/>
    </row>
    <row r="46" spans="1:15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9"/>
      <c r="K46" s="12"/>
      <c r="L46" s="12"/>
      <c r="M46" s="13" t="str">
        <f t="shared" si="4"/>
        <v/>
      </c>
      <c r="N46" s="10"/>
      <c r="O46" s="10"/>
    </row>
    <row r="47" spans="1:15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9"/>
      <c r="K47" s="12"/>
      <c r="L47" s="12"/>
      <c r="M47" s="13" t="str">
        <f t="shared" si="4"/>
        <v/>
      </c>
      <c r="N47" s="10"/>
      <c r="O47" s="10"/>
    </row>
    <row r="48" spans="1:15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9"/>
      <c r="K48" s="12"/>
      <c r="L48" s="12"/>
      <c r="M48" s="13" t="str">
        <f t="shared" si="4"/>
        <v/>
      </c>
      <c r="N48" s="10"/>
      <c r="O48" s="10"/>
    </row>
    <row r="49" spans="1:15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9"/>
      <c r="K49" s="12"/>
      <c r="L49" s="12"/>
      <c r="M49" s="13" t="str">
        <f t="shared" si="4"/>
        <v/>
      </c>
      <c r="N49" s="10"/>
      <c r="O49" s="10"/>
    </row>
    <row r="50" spans="1:15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9"/>
      <c r="K50" s="12"/>
      <c r="L50" s="12"/>
      <c r="M50" s="13" t="str">
        <f t="shared" si="4"/>
        <v/>
      </c>
      <c r="N50" s="10"/>
    </row>
    <row r="51" spans="1:15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12"/>
      <c r="L51" s="12"/>
      <c r="M51" s="13" t="str">
        <f t="shared" si="4"/>
        <v/>
      </c>
      <c r="N51" s="10"/>
    </row>
    <row r="52" spans="1:15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12"/>
      <c r="L52" s="12"/>
      <c r="M52" s="13" t="str">
        <f t="shared" si="4"/>
        <v/>
      </c>
      <c r="N52" s="10"/>
    </row>
    <row r="53" spans="1:15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12"/>
      <c r="L53" s="12"/>
      <c r="M53" s="13" t="str">
        <f t="shared" si="4"/>
        <v/>
      </c>
      <c r="N53" s="10"/>
    </row>
    <row r="54" spans="1:15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12"/>
      <c r="L54" s="12"/>
      <c r="M54" s="13" t="str">
        <f t="shared" si="4"/>
        <v/>
      </c>
      <c r="N54" s="10"/>
    </row>
    <row r="55" spans="1:15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12"/>
      <c r="L55" s="12"/>
      <c r="M55" s="13" t="str">
        <f t="shared" si="4"/>
        <v/>
      </c>
      <c r="N55" s="10"/>
    </row>
    <row r="56" spans="1:15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12"/>
      <c r="L56" s="12"/>
      <c r="M56" s="13" t="str">
        <f t="shared" si="4"/>
        <v/>
      </c>
      <c r="N56" s="10"/>
    </row>
    <row r="57" spans="1:15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12"/>
      <c r="L57" s="12"/>
      <c r="M57" s="13" t="str">
        <f t="shared" si="4"/>
        <v/>
      </c>
      <c r="N57" s="10"/>
    </row>
    <row r="58" spans="1:15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12"/>
      <c r="L58" s="12"/>
      <c r="M58" s="13" t="str">
        <f t="shared" si="4"/>
        <v/>
      </c>
    </row>
    <row r="59" spans="1:15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12"/>
      <c r="L59" s="12"/>
      <c r="M59" s="13" t="str">
        <f t="shared" si="4"/>
        <v/>
      </c>
    </row>
    <row r="60" spans="1:15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12"/>
      <c r="L60" s="12"/>
      <c r="M60" s="13" t="str">
        <f t="shared" si="4"/>
        <v/>
      </c>
    </row>
    <row r="61" spans="1:15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12"/>
      <c r="L61" s="12"/>
      <c r="M61" s="13" t="str">
        <f t="shared" si="4"/>
        <v/>
      </c>
    </row>
    <row r="62" spans="1:15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12"/>
      <c r="L62" s="12"/>
      <c r="M62" s="13" t="str">
        <f t="shared" si="4"/>
        <v/>
      </c>
    </row>
    <row r="63" spans="1:15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12"/>
      <c r="L63" s="12"/>
      <c r="M63" s="13" t="str">
        <f t="shared" si="4"/>
        <v/>
      </c>
    </row>
    <row r="64" spans="1:15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12"/>
      <c r="L64" s="12"/>
      <c r="M64" s="13" t="str">
        <f t="shared" si="4"/>
        <v/>
      </c>
    </row>
    <row r="65" spans="1:13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0"/>
      <c r="J65" s="9"/>
      <c r="K65" s="12"/>
      <c r="L65" s="12"/>
      <c r="M65" s="13" t="str">
        <f t="shared" si="4"/>
        <v/>
      </c>
    </row>
  </sheetData>
  <mergeCells count="3">
    <mergeCell ref="A1:B3"/>
    <mergeCell ref="C1:K1"/>
    <mergeCell ref="Q3:V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4B96-EDEA-4C0D-BA4C-5C5970677C3C}">
  <sheetPr>
    <tabColor theme="4"/>
  </sheetPr>
  <dimension ref="A1:AL57"/>
  <sheetViews>
    <sheetView topLeftCell="A19" workbookViewId="0">
      <selection activeCell="V28" sqref="V28:Z28"/>
    </sheetView>
  </sheetViews>
  <sheetFormatPr defaultRowHeight="15" x14ac:dyDescent="0.25"/>
  <cols>
    <col min="1" max="1" width="4.28515625" customWidth="1"/>
    <col min="2" max="2" width="26" customWidth="1"/>
    <col min="3" max="3" width="10" customWidth="1"/>
    <col min="4" max="4" width="10.140625" bestFit="1" customWidth="1"/>
    <col min="5" max="23" width="7.7109375" customWidth="1"/>
    <col min="24" max="24" width="4.85546875" customWidth="1"/>
    <col min="25" max="25" width="6.85546875" style="106" customWidth="1"/>
    <col min="26" max="27" width="9.140625" style="106" customWidth="1"/>
  </cols>
  <sheetData>
    <row r="1" spans="1:38" ht="15.75" thickBot="1" x14ac:dyDescent="0.3">
      <c r="A1" s="520"/>
      <c r="B1" s="520"/>
      <c r="C1" s="524" t="s">
        <v>96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AH1" s="532" t="s">
        <v>28</v>
      </c>
      <c r="AI1" s="533"/>
      <c r="AJ1" s="533"/>
      <c r="AK1" s="533"/>
      <c r="AL1" s="534"/>
    </row>
    <row r="2" spans="1:38" ht="15.75" thickBot="1" x14ac:dyDescent="0.3">
      <c r="A2" s="520"/>
      <c r="B2" s="520"/>
      <c r="C2" s="15" t="s">
        <v>18</v>
      </c>
      <c r="D2" s="15"/>
      <c r="E2" s="15" t="s">
        <v>97</v>
      </c>
      <c r="V2" s="15"/>
      <c r="W2" s="15"/>
      <c r="X2" s="15"/>
      <c r="Y2" s="107"/>
      <c r="Z2" s="107"/>
      <c r="AA2" s="107"/>
      <c r="AB2" s="540" t="s">
        <v>27</v>
      </c>
      <c r="AC2" s="540"/>
      <c r="AD2" s="540"/>
      <c r="AE2" s="540"/>
      <c r="AF2" s="540"/>
      <c r="AH2" s="271" t="s">
        <v>33</v>
      </c>
      <c r="AI2" s="272" t="s">
        <v>29</v>
      </c>
      <c r="AJ2" s="272" t="s">
        <v>30</v>
      </c>
      <c r="AK2" s="272" t="s">
        <v>31</v>
      </c>
      <c r="AL2" s="273" t="s">
        <v>32</v>
      </c>
    </row>
    <row r="3" spans="1:38" ht="27.75" customHeight="1" thickBot="1" x14ac:dyDescent="0.3">
      <c r="A3" s="521"/>
      <c r="B3" s="521"/>
      <c r="AB3" s="541" t="s">
        <v>34</v>
      </c>
      <c r="AC3" s="522"/>
      <c r="AD3" s="522"/>
      <c r="AE3" s="522"/>
      <c r="AF3" s="523"/>
      <c r="AH3" s="275">
        <v>52</v>
      </c>
      <c r="AI3" s="261">
        <v>560</v>
      </c>
      <c r="AJ3" s="261">
        <v>467.5</v>
      </c>
      <c r="AK3" s="261">
        <v>405</v>
      </c>
      <c r="AL3" s="262">
        <v>362.5</v>
      </c>
    </row>
    <row r="4" spans="1:38" ht="45.75" thickBot="1" x14ac:dyDescent="0.3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20</v>
      </c>
      <c r="I4" s="3" t="s">
        <v>7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8</v>
      </c>
      <c r="O4" s="4" t="s">
        <v>9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3" t="s">
        <v>16</v>
      </c>
      <c r="W4" s="110" t="s">
        <v>17</v>
      </c>
      <c r="X4" s="3" t="s">
        <v>86</v>
      </c>
      <c r="Y4" s="3" t="s">
        <v>82</v>
      </c>
      <c r="Z4" s="134" t="s">
        <v>83</v>
      </c>
      <c r="AA4" s="137" t="s">
        <v>92</v>
      </c>
      <c r="AB4" s="287" t="s">
        <v>33</v>
      </c>
      <c r="AC4" s="40" t="s">
        <v>29</v>
      </c>
      <c r="AD4" s="40" t="s">
        <v>30</v>
      </c>
      <c r="AE4" s="40" t="s">
        <v>31</v>
      </c>
      <c r="AF4" s="41" t="s">
        <v>32</v>
      </c>
      <c r="AH4" s="275">
        <v>56</v>
      </c>
      <c r="AI4" s="261">
        <v>605</v>
      </c>
      <c r="AJ4" s="261">
        <v>510</v>
      </c>
      <c r="AK4" s="261">
        <v>440</v>
      </c>
      <c r="AL4" s="262">
        <v>395</v>
      </c>
    </row>
    <row r="5" spans="1:38" s="214" customFormat="1" x14ac:dyDescent="0.25">
      <c r="A5" s="253">
        <v>1</v>
      </c>
      <c r="B5" s="56" t="s">
        <v>142</v>
      </c>
      <c r="C5" s="254" t="s">
        <v>210</v>
      </c>
      <c r="D5" s="268" t="s">
        <v>143</v>
      </c>
      <c r="E5" s="269">
        <v>43</v>
      </c>
      <c r="F5" s="269">
        <v>64</v>
      </c>
      <c r="G5" s="289">
        <v>500</v>
      </c>
      <c r="H5" s="59">
        <f>IF(F5="","",INDEX('[3]ФМ (Жен)'!$B$3:$K$102,MATCH(F5,'[3]ФМ (Жен)'!$A$3:$A$102,0),MATCH(G5,'[3]ФМ (Жен)'!$B$2:$K$2,0)))</f>
        <v>0.8095</v>
      </c>
      <c r="I5" s="59">
        <f>IF(E5="","",IF(AND(E5&gt;22,E5&lt;41),1,INDEX('[3]ФМ (возраст)'!$B$1:$B$50,MATCH(E5,'[3]ФМ (возраст)'!$A$2:$A$50,))))</f>
        <v>1.0089999999999999</v>
      </c>
      <c r="J5" s="290">
        <v>90</v>
      </c>
      <c r="K5" s="290">
        <v>100</v>
      </c>
      <c r="L5" s="290">
        <v>-105</v>
      </c>
      <c r="M5" s="290"/>
      <c r="N5" s="289">
        <v>45</v>
      </c>
      <c r="O5" s="289">
        <v>50</v>
      </c>
      <c r="P5" s="289">
        <v>-52.5</v>
      </c>
      <c r="Q5" s="289"/>
      <c r="R5" s="290">
        <v>85</v>
      </c>
      <c r="S5" s="290">
        <v>95</v>
      </c>
      <c r="T5" s="290">
        <v>105</v>
      </c>
      <c r="U5" s="290"/>
      <c r="V5" s="59">
        <f t="shared" ref="V5:V12" si="0">IF(AND(J5="",K5="",L5="",M5="",N5="",O5="",P5="",Q5="",R5="",S5="",T5="",U5=""),"",(LARGE(J5:M5,1)+LARGE(N5:Q5,1)+LARGE(R5:U5,1)))</f>
        <v>255</v>
      </c>
      <c r="W5" s="150">
        <f t="shared" ref="W5:W12" si="1">IF(V5="","",IF(I5="","Укажите возраст",V5*H5*I5))</f>
        <v>208.28030249999998</v>
      </c>
      <c r="X5" s="60"/>
      <c r="Y5" s="152">
        <v>67.5</v>
      </c>
      <c r="Z5" s="276" t="s">
        <v>276</v>
      </c>
      <c r="AA5" s="291"/>
      <c r="AB5" s="271">
        <v>52</v>
      </c>
      <c r="AC5" s="292">
        <v>415</v>
      </c>
      <c r="AD5" s="292">
        <v>367.5</v>
      </c>
      <c r="AE5" s="292">
        <v>317.5</v>
      </c>
      <c r="AF5" s="293">
        <v>277.5</v>
      </c>
      <c r="AH5" s="275">
        <v>60</v>
      </c>
      <c r="AI5" s="261">
        <v>645</v>
      </c>
      <c r="AJ5" s="261">
        <v>542.5</v>
      </c>
      <c r="AK5" s="261">
        <v>470</v>
      </c>
      <c r="AL5" s="262">
        <v>420</v>
      </c>
    </row>
    <row r="6" spans="1:38" x14ac:dyDescent="0.25">
      <c r="A6" s="1"/>
      <c r="B6" s="56"/>
      <c r="C6" s="254"/>
      <c r="D6" s="268"/>
      <c r="E6" s="269"/>
      <c r="F6" s="269"/>
      <c r="G6" s="269"/>
      <c r="H6" s="63" t="str">
        <f>IF(F6="","",INDEX('[3]ФМ (Жен)'!$B$3:$K$102,MATCH(F6,'[3]ФМ (Жен)'!$A$3:$A$102,0),MATCH(G6,'[3]ФМ (Жен)'!$B$2:$K$2,0)))</f>
        <v/>
      </c>
      <c r="I6" s="59" t="str">
        <f>IF(E6="","",IF(AND(E6&gt;22,E6&lt;41),1,INDEX('[3]ФМ (возраст)'!$B$1:$B$50,MATCH(E6,'[3]ФМ (возраст)'!$A$2:$A$50,))))</f>
        <v/>
      </c>
      <c r="J6" s="294"/>
      <c r="K6" s="294"/>
      <c r="L6" s="294"/>
      <c r="M6" s="294"/>
      <c r="N6" s="269"/>
      <c r="O6" s="269"/>
      <c r="P6" s="269"/>
      <c r="Q6" s="269"/>
      <c r="R6" s="294"/>
      <c r="S6" s="294"/>
      <c r="T6" s="294"/>
      <c r="U6" s="294"/>
      <c r="V6" s="63" t="str">
        <f t="shared" si="0"/>
        <v/>
      </c>
      <c r="W6" s="151" t="str">
        <f t="shared" si="1"/>
        <v/>
      </c>
      <c r="X6" s="64"/>
      <c r="Y6" s="121"/>
      <c r="Z6" s="276"/>
      <c r="AA6" s="291"/>
      <c r="AB6" s="295">
        <v>56</v>
      </c>
      <c r="AC6" s="261">
        <v>437.5</v>
      </c>
      <c r="AD6" s="261">
        <v>390</v>
      </c>
      <c r="AE6" s="261">
        <v>337.5</v>
      </c>
      <c r="AF6" s="262">
        <v>295</v>
      </c>
      <c r="AH6" s="275">
        <v>67.5</v>
      </c>
      <c r="AI6" s="261">
        <v>705</v>
      </c>
      <c r="AJ6" s="261">
        <v>607.5</v>
      </c>
      <c r="AK6" s="261">
        <v>525</v>
      </c>
      <c r="AL6" s="262">
        <v>470</v>
      </c>
    </row>
    <row r="7" spans="1:38" x14ac:dyDescent="0.25">
      <c r="A7" s="1"/>
      <c r="B7" s="56"/>
      <c r="C7" s="6"/>
      <c r="D7" s="57"/>
      <c r="E7" s="8"/>
      <c r="F7" s="8"/>
      <c r="G7" s="8"/>
      <c r="H7" s="61" t="str">
        <f>IF(F7="","",INDEX('[3]ФМ (Жен)'!$B$3:$K$102,MATCH(F7,'[3]ФМ (Жен)'!$A$3:$A$102,0),MATCH(G7,'[3]ФМ (Жен)'!$B$2:$K$2,0)))</f>
        <v/>
      </c>
      <c r="I7" s="58" t="str">
        <f>IF(E7="","",IF(AND(E7&gt;22,E7&lt;41),1,INDEX('[3]ФМ (возраст)'!$B$1:$B$50,MATCH(E7,'[3]ФМ (возраст)'!$A$2:$A$50,))))</f>
        <v/>
      </c>
      <c r="J7" s="62"/>
      <c r="K7" s="62"/>
      <c r="L7" s="62"/>
      <c r="M7" s="62"/>
      <c r="N7" s="8"/>
      <c r="O7" s="8"/>
      <c r="P7" s="8"/>
      <c r="Q7" s="8"/>
      <c r="R7" s="62"/>
      <c r="S7" s="62"/>
      <c r="T7" s="62"/>
      <c r="U7" s="62"/>
      <c r="V7" s="63" t="str">
        <f t="shared" si="0"/>
        <v/>
      </c>
      <c r="W7" s="151" t="str">
        <f t="shared" si="1"/>
        <v/>
      </c>
      <c r="X7" s="64"/>
      <c r="Y7" s="121"/>
      <c r="Z7" s="127"/>
      <c r="AA7" s="138"/>
      <c r="AB7" s="200">
        <v>60</v>
      </c>
      <c r="AC7" s="28">
        <v>475</v>
      </c>
      <c r="AD7" s="28">
        <v>425</v>
      </c>
      <c r="AE7" s="28">
        <v>370</v>
      </c>
      <c r="AF7" s="37">
        <v>322.5</v>
      </c>
      <c r="AH7" s="275">
        <v>75</v>
      </c>
      <c r="AI7" s="261">
        <v>755</v>
      </c>
      <c r="AJ7" s="261">
        <v>660</v>
      </c>
      <c r="AK7" s="261">
        <v>570</v>
      </c>
      <c r="AL7" s="262">
        <v>510</v>
      </c>
    </row>
    <row r="8" spans="1:38" x14ac:dyDescent="0.25">
      <c r="A8" s="1"/>
      <c r="B8" s="55"/>
      <c r="C8" s="6"/>
      <c r="D8" s="7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58" t="str">
        <f>IF(E8="","",IF(AND(E8&gt;22,E8&lt;41),1,INDEX('[3]ФМ (возраст)'!$B$1:$B$50,MATCH(E8,'[3]ФМ (возраст)'!$A$2:$A$50,))))</f>
        <v/>
      </c>
      <c r="J8" s="11"/>
      <c r="K8" s="11"/>
      <c r="L8" s="11"/>
      <c r="M8" s="11"/>
      <c r="N8" s="9"/>
      <c r="O8" s="9"/>
      <c r="P8" s="9"/>
      <c r="Q8" s="9"/>
      <c r="R8" s="11"/>
      <c r="S8" s="11"/>
      <c r="T8" s="11"/>
      <c r="U8" s="11"/>
      <c r="V8" s="12" t="str">
        <f t="shared" si="0"/>
        <v/>
      </c>
      <c r="W8" s="111" t="str">
        <f t="shared" si="1"/>
        <v/>
      </c>
      <c r="X8" s="13"/>
      <c r="Y8" s="121"/>
      <c r="Z8" s="127"/>
      <c r="AA8" s="138"/>
      <c r="AB8" s="200">
        <v>67.5</v>
      </c>
      <c r="AC8" s="28">
        <v>507.5</v>
      </c>
      <c r="AD8" s="28">
        <v>452.5</v>
      </c>
      <c r="AE8" s="28">
        <v>395</v>
      </c>
      <c r="AF8" s="37">
        <v>345</v>
      </c>
      <c r="AH8" s="275">
        <v>82.5</v>
      </c>
      <c r="AI8" s="261">
        <v>805</v>
      </c>
      <c r="AJ8" s="261">
        <v>707.5</v>
      </c>
      <c r="AK8" s="261">
        <v>610</v>
      </c>
      <c r="AL8" s="262">
        <v>547.5</v>
      </c>
    </row>
    <row r="9" spans="1:38" x14ac:dyDescent="0.25">
      <c r="A9" s="1"/>
      <c r="B9" s="55"/>
      <c r="C9" s="6"/>
      <c r="D9" s="7"/>
      <c r="E9" s="8"/>
      <c r="F9" s="8"/>
      <c r="G9" s="9"/>
      <c r="H9" s="10" t="str">
        <f>IF(F9="","",INDEX('[3]ФМ (Жен)'!$B$3:$K$102,MATCH(F9,'[3]ФМ (Жен)'!$A$3:$A$102,0),MATCH(G9,'[3]ФМ (Жен)'!$B$2:$K$2,0)))</f>
        <v/>
      </c>
      <c r="I9" s="58" t="str">
        <f>IF(E9="","",IF(AND(E9&gt;22,E9&lt;41),1,INDEX('[3]ФМ (возраст)'!$B$1:$B$50,MATCH(E9,'[3]ФМ (возраст)'!$A$2:$A$50,))))</f>
        <v/>
      </c>
      <c r="J9" s="11"/>
      <c r="K9" s="11"/>
      <c r="L9" s="11"/>
      <c r="M9" s="11"/>
      <c r="N9" s="9"/>
      <c r="O9" s="9"/>
      <c r="P9" s="9"/>
      <c r="Q9" s="9"/>
      <c r="R9" s="11"/>
      <c r="S9" s="11"/>
      <c r="T9" s="11"/>
      <c r="U9" s="11"/>
      <c r="V9" s="12" t="str">
        <f t="shared" si="0"/>
        <v/>
      </c>
      <c r="W9" s="111" t="str">
        <f t="shared" si="1"/>
        <v/>
      </c>
      <c r="X9" s="13"/>
      <c r="Y9" s="121"/>
      <c r="Z9" s="127"/>
      <c r="AA9" s="138"/>
      <c r="AB9" s="200">
        <v>75</v>
      </c>
      <c r="AC9" s="28">
        <v>547.5</v>
      </c>
      <c r="AD9" s="28">
        <v>482.5</v>
      </c>
      <c r="AE9" s="28">
        <v>420</v>
      </c>
      <c r="AF9" s="37">
        <v>377.5</v>
      </c>
      <c r="AH9" s="275">
        <v>90</v>
      </c>
      <c r="AI9" s="261">
        <v>845</v>
      </c>
      <c r="AJ9" s="261">
        <v>745</v>
      </c>
      <c r="AK9" s="261">
        <v>645</v>
      </c>
      <c r="AL9" s="262">
        <v>577.5</v>
      </c>
    </row>
    <row r="10" spans="1:38" x14ac:dyDescent="0.25">
      <c r="A10" s="1"/>
      <c r="B10" s="55"/>
      <c r="C10" s="6"/>
      <c r="D10" s="7"/>
      <c r="E10" s="8"/>
      <c r="F10" s="8"/>
      <c r="G10" s="9"/>
      <c r="H10" s="10" t="str">
        <f>IF(F10="","",INDEX('[3]ФМ (Жен)'!$B$3:$K$102,MATCH(F10,'[3]ФМ (Жен)'!$A$3:$A$102,0),MATCH(G10,'[3]ФМ (Жен)'!$B$2:$K$2,0)))</f>
        <v/>
      </c>
      <c r="I10" s="58" t="str">
        <f>IF(E10="","",IF(AND(E10&gt;22,E10&lt;41),1,INDEX('[3]ФМ (возраст)'!$B$1:$B$50,MATCH(E10,'[3]ФМ (возраст)'!$A$2:$A$50,))))</f>
        <v/>
      </c>
      <c r="J10" s="11"/>
      <c r="K10" s="11"/>
      <c r="L10" s="11"/>
      <c r="M10" s="11"/>
      <c r="N10" s="9"/>
      <c r="O10" s="9"/>
      <c r="P10" s="9"/>
      <c r="Q10" s="9"/>
      <c r="R10" s="11"/>
      <c r="S10" s="11"/>
      <c r="T10" s="11"/>
      <c r="U10" s="11"/>
      <c r="V10" s="12" t="str">
        <f t="shared" si="0"/>
        <v/>
      </c>
      <c r="W10" s="111" t="str">
        <f t="shared" si="1"/>
        <v/>
      </c>
      <c r="X10" s="13"/>
      <c r="Y10" s="121"/>
      <c r="Z10" s="127"/>
      <c r="AA10" s="138"/>
      <c r="AB10" s="200">
        <v>82.5</v>
      </c>
      <c r="AC10" s="28">
        <v>572.5</v>
      </c>
      <c r="AD10" s="28">
        <v>507.5</v>
      </c>
      <c r="AE10" s="28">
        <v>442.5</v>
      </c>
      <c r="AF10" s="37">
        <v>397.5</v>
      </c>
      <c r="AH10" s="275">
        <v>100</v>
      </c>
      <c r="AI10" s="261">
        <v>890</v>
      </c>
      <c r="AJ10" s="261">
        <v>787.5</v>
      </c>
      <c r="AK10" s="261">
        <v>680</v>
      </c>
      <c r="AL10" s="262">
        <v>610</v>
      </c>
    </row>
    <row r="11" spans="1:38" x14ac:dyDescent="0.25">
      <c r="A11" s="1"/>
      <c r="B11" s="5"/>
      <c r="C11" s="6"/>
      <c r="D11" s="7"/>
      <c r="E11" s="8"/>
      <c r="F11" s="8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11"/>
      <c r="K11" s="11"/>
      <c r="L11" s="11"/>
      <c r="M11" s="11"/>
      <c r="N11" s="9"/>
      <c r="O11" s="9"/>
      <c r="P11" s="9"/>
      <c r="Q11" s="9"/>
      <c r="R11" s="11"/>
      <c r="S11" s="11"/>
      <c r="T11" s="11"/>
      <c r="U11" s="11"/>
      <c r="V11" s="12" t="str">
        <f t="shared" si="0"/>
        <v/>
      </c>
      <c r="W11" s="111" t="str">
        <f t="shared" si="1"/>
        <v/>
      </c>
      <c r="X11" s="13"/>
      <c r="Y11" s="121"/>
      <c r="Z11" s="127"/>
      <c r="AA11" s="138"/>
      <c r="AB11" s="200">
        <v>90</v>
      </c>
      <c r="AC11" s="28">
        <v>597.5</v>
      </c>
      <c r="AD11" s="28">
        <v>530</v>
      </c>
      <c r="AE11" s="28">
        <v>460</v>
      </c>
      <c r="AF11" s="37">
        <v>415</v>
      </c>
      <c r="AH11" s="275">
        <v>110</v>
      </c>
      <c r="AI11" s="261">
        <v>925</v>
      </c>
      <c r="AJ11" s="261">
        <v>815</v>
      </c>
      <c r="AK11" s="261">
        <v>705</v>
      </c>
      <c r="AL11" s="262">
        <v>630</v>
      </c>
    </row>
    <row r="12" spans="1:38" ht="15.75" thickBot="1" x14ac:dyDescent="0.3">
      <c r="A12" s="1"/>
      <c r="B12" s="5"/>
      <c r="C12" s="6"/>
      <c r="D12" s="7"/>
      <c r="E12" s="8"/>
      <c r="F12" s="8"/>
      <c r="G12" s="9"/>
      <c r="H12" s="10" t="str">
        <f>IF(F12="","",INDEX('[3]ФМ (Жен)'!$B$3:$K$102,MATCH(F12,'[3]ФМ (Жен)'!$A$3:$A$102,0),MATCH(G12,'[3]ФМ (Жен)'!$B$2:$K$2,0)))</f>
        <v/>
      </c>
      <c r="I12" s="10" t="str">
        <f>IF(E12="","",IF(AND(E12&gt;22,E12&lt;41),1,INDEX('[3]ФМ (возраст)'!$B$1:$B$50,MATCH(E12,'[3]ФМ (возраст)'!$A$2:$A$50,))))</f>
        <v/>
      </c>
      <c r="J12" s="11"/>
      <c r="K12" s="11"/>
      <c r="L12" s="11"/>
      <c r="M12" s="11"/>
      <c r="N12" s="9"/>
      <c r="O12" s="9"/>
      <c r="P12" s="9"/>
      <c r="Q12" s="9"/>
      <c r="R12" s="11"/>
      <c r="S12" s="11"/>
      <c r="T12" s="11"/>
      <c r="U12" s="11"/>
      <c r="V12" s="12" t="str">
        <f t="shared" si="0"/>
        <v/>
      </c>
      <c r="W12" s="111" t="str">
        <f t="shared" si="1"/>
        <v/>
      </c>
      <c r="X12" s="13"/>
      <c r="Y12" s="121"/>
      <c r="Z12" s="127"/>
      <c r="AA12" s="138"/>
      <c r="AB12" s="288" t="s">
        <v>35</v>
      </c>
      <c r="AC12" s="38">
        <v>612.5</v>
      </c>
      <c r="AD12" s="38">
        <v>540</v>
      </c>
      <c r="AE12" s="38">
        <v>470</v>
      </c>
      <c r="AF12" s="39">
        <v>422.5</v>
      </c>
      <c r="AH12" s="275">
        <v>125</v>
      </c>
      <c r="AI12" s="261">
        <v>967.5</v>
      </c>
      <c r="AJ12" s="261">
        <v>855</v>
      </c>
      <c r="AK12" s="261">
        <v>742.5</v>
      </c>
      <c r="AL12" s="262">
        <v>665</v>
      </c>
    </row>
    <row r="13" spans="1:38" ht="45.75" thickBot="1" x14ac:dyDescent="0.3">
      <c r="A13" s="1" t="s">
        <v>0</v>
      </c>
      <c r="B13" s="454" t="s">
        <v>1</v>
      </c>
      <c r="C13" s="97" t="s">
        <v>2</v>
      </c>
      <c r="D13" s="97" t="s">
        <v>26</v>
      </c>
      <c r="E13" s="97" t="s">
        <v>3</v>
      </c>
      <c r="F13" s="97" t="s">
        <v>4</v>
      </c>
      <c r="G13" s="97" t="s">
        <v>5</v>
      </c>
      <c r="H13" s="97" t="s">
        <v>6</v>
      </c>
      <c r="I13" s="97" t="s">
        <v>7</v>
      </c>
      <c r="J13" s="455" t="s">
        <v>45</v>
      </c>
      <c r="K13" s="455" t="s">
        <v>46</v>
      </c>
      <c r="L13" s="455" t="s">
        <v>47</v>
      </c>
      <c r="M13" s="455" t="s">
        <v>48</v>
      </c>
      <c r="N13" s="455" t="s">
        <v>8</v>
      </c>
      <c r="O13" s="455" t="s">
        <v>9</v>
      </c>
      <c r="P13" s="455" t="s">
        <v>10</v>
      </c>
      <c r="Q13" s="455" t="s">
        <v>11</v>
      </c>
      <c r="R13" s="455" t="s">
        <v>12</v>
      </c>
      <c r="S13" s="455" t="s">
        <v>13</v>
      </c>
      <c r="T13" s="455" t="s">
        <v>14</v>
      </c>
      <c r="U13" s="455" t="s">
        <v>15</v>
      </c>
      <c r="V13" s="97" t="s">
        <v>16</v>
      </c>
      <c r="W13" s="456" t="s">
        <v>17</v>
      </c>
      <c r="X13" s="97"/>
      <c r="Y13" s="97"/>
      <c r="Z13" s="457"/>
      <c r="AA13" s="458"/>
      <c r="AB13" s="34"/>
      <c r="AC13" s="42"/>
      <c r="AD13" s="42"/>
      <c r="AE13" s="42"/>
      <c r="AF13" s="42"/>
      <c r="AH13" s="280" t="s">
        <v>37</v>
      </c>
      <c r="AI13" s="281">
        <v>997.5</v>
      </c>
      <c r="AJ13" s="281">
        <v>882.5</v>
      </c>
      <c r="AK13" s="281">
        <v>767.5</v>
      </c>
      <c r="AL13" s="282">
        <v>687.5</v>
      </c>
    </row>
    <row r="14" spans="1:38" s="214" customFormat="1" ht="15.75" x14ac:dyDescent="0.25">
      <c r="A14" s="414">
        <v>2</v>
      </c>
      <c r="B14" s="428" t="s">
        <v>184</v>
      </c>
      <c r="C14" s="429"/>
      <c r="D14" s="430" t="s">
        <v>185</v>
      </c>
      <c r="E14" s="357">
        <v>19</v>
      </c>
      <c r="F14" s="467">
        <v>59</v>
      </c>
      <c r="G14" s="357">
        <v>200</v>
      </c>
      <c r="H14" s="357">
        <f>IF(F14="","",INDEX('[1]ФШ (Муж)'!$B$3:$K$167,MATCH(F14,'[1]ФШ (Муж)'!$A$3:$A$167,0),MATCH(G14,'[1]ФШ (Муж)'!$B$2:$K$2,0)))</f>
        <v>0.82420000000000004</v>
      </c>
      <c r="I14" s="357">
        <f>IF(E14="","",IF(AND(E14&gt;22,E14&lt;41),1,INDEX('[1]ФШ (возраст)'!$B$2:$B$50,MATCH(E14,'[1]ФШ (возраст)'!$A$2:$A$50,))))</f>
        <v>1.04</v>
      </c>
      <c r="J14" s="468">
        <v>-80</v>
      </c>
      <c r="K14" s="468">
        <v>80</v>
      </c>
      <c r="L14" s="468">
        <v>-190</v>
      </c>
      <c r="M14" s="468"/>
      <c r="N14" s="469">
        <v>60</v>
      </c>
      <c r="O14" s="469">
        <v>-100</v>
      </c>
      <c r="P14" s="469">
        <v>-100</v>
      </c>
      <c r="Q14" s="469"/>
      <c r="R14" s="468">
        <v>-80</v>
      </c>
      <c r="S14" s="468">
        <v>180</v>
      </c>
      <c r="T14" s="468">
        <v>-200</v>
      </c>
      <c r="U14" s="468"/>
      <c r="V14" s="467">
        <f t="shared" ref="V14" si="2">IF(AND(J14="",K14="",L14="",M14="",N14="",O14="",P14="",Q14="",R14="",S14="",T14="",U14=""),"",(LARGE(J14:M14,1)+LARGE(N14:Q14,1)+LARGE(R14:U14,1)))</f>
        <v>320</v>
      </c>
      <c r="W14" s="470">
        <f t="shared" ref="W14" si="3">IF(V14="","",IF(I14="","Укажите возраст",V14*H14*I14))</f>
        <v>274.29376000000002</v>
      </c>
      <c r="X14" s="470"/>
      <c r="Y14" s="471">
        <v>60</v>
      </c>
      <c r="Z14" s="472" t="s">
        <v>274</v>
      </c>
      <c r="AA14" s="473"/>
    </row>
    <row r="15" spans="1:38" s="214" customFormat="1" x14ac:dyDescent="0.25">
      <c r="A15" s="414">
        <v>3</v>
      </c>
      <c r="B15" s="435" t="s">
        <v>124</v>
      </c>
      <c r="C15" s="254" t="s">
        <v>245</v>
      </c>
      <c r="D15" s="268" t="s">
        <v>246</v>
      </c>
      <c r="E15" s="256">
        <v>18</v>
      </c>
      <c r="F15" s="274">
        <v>74</v>
      </c>
      <c r="G15" s="12">
        <v>500</v>
      </c>
      <c r="H15" s="12">
        <f>IF(F15="","",INDEX('[1]ФШ (Муж)'!$B$3:$K$167,MATCH(F15,'[1]ФШ (Муж)'!$A$3:$A$167,0),MATCH(G15,'[1]ФШ (Муж)'!$B$2:$K$2,0)))</f>
        <v>0.66800000000000004</v>
      </c>
      <c r="I15" s="12">
        <f>IF(E15="","",IF(AND(E15&gt;22,E15&lt;41),1,INDEX('[1]ФШ (возраст)'!$B$2:$B$50,MATCH(E15,'[1]ФШ (возраст)'!$A$2:$A$50,))))</f>
        <v>1.06</v>
      </c>
      <c r="J15" s="266">
        <v>160</v>
      </c>
      <c r="K15" s="266">
        <v>-170</v>
      </c>
      <c r="L15" s="266">
        <v>170</v>
      </c>
      <c r="M15" s="266"/>
      <c r="N15" s="267">
        <v>95</v>
      </c>
      <c r="O15" s="267">
        <v>-100</v>
      </c>
      <c r="P15" s="267">
        <v>-100</v>
      </c>
      <c r="Q15" s="267"/>
      <c r="R15" s="266">
        <v>180</v>
      </c>
      <c r="S15" s="266">
        <v>190</v>
      </c>
      <c r="T15" s="266">
        <v>-200</v>
      </c>
      <c r="U15" s="266"/>
      <c r="V15" s="109">
        <f t="shared" ref="V15:V16" si="4">IF(AND(J15="",K15="",L15="",M15="",N15="",O15="",P15="",Q15="",R15="",S15="",T15="",U15=""),"",(LARGE(J15:M15,1)+LARGE(N15:Q15,1)+LARGE(R15:U15,1)))</f>
        <v>455</v>
      </c>
      <c r="W15" s="21">
        <f t="shared" ref="W15:W16" si="5">IF(V15="","",IF(I15="","Укажите возраст",V15*H15*I15))</f>
        <v>322.1764</v>
      </c>
      <c r="X15" s="21"/>
      <c r="Y15" s="121">
        <v>75</v>
      </c>
      <c r="Z15" s="258" t="s">
        <v>282</v>
      </c>
      <c r="AA15" s="474"/>
    </row>
    <row r="16" spans="1:38" s="214" customFormat="1" x14ac:dyDescent="0.25">
      <c r="A16" s="414">
        <v>4</v>
      </c>
      <c r="B16" s="435" t="s">
        <v>74</v>
      </c>
      <c r="C16" s="254" t="s">
        <v>197</v>
      </c>
      <c r="D16" s="268" t="s">
        <v>170</v>
      </c>
      <c r="E16" s="256">
        <v>21</v>
      </c>
      <c r="F16" s="269">
        <v>74</v>
      </c>
      <c r="G16" s="257">
        <v>100</v>
      </c>
      <c r="H16" s="12">
        <f>IF(F16="","",INDEX('[1]ФШ (Муж)'!$B$3:$K$167,MATCH(F16,'[1]ФШ (Муж)'!$A$3:$A$167,0),MATCH(G16,'[1]ФШ (Муж)'!$B$2:$K$2,0)))</f>
        <v>0.67079999999999995</v>
      </c>
      <c r="I16" s="12">
        <f>IF(E16="","",IF(AND(E16&gt;22,E16&lt;41),1,INDEX('[1]ФШ (возраст)'!$B$2:$B$50,MATCH(E16,'[1]ФШ (возраст)'!$A$2:$A$50,))))</f>
        <v>1.02</v>
      </c>
      <c r="J16" s="266">
        <v>180</v>
      </c>
      <c r="K16" s="266">
        <v>190</v>
      </c>
      <c r="L16" s="266">
        <v>-205</v>
      </c>
      <c r="M16" s="266"/>
      <c r="N16" s="257">
        <v>-110</v>
      </c>
      <c r="O16" s="257">
        <v>110</v>
      </c>
      <c r="P16" s="257">
        <v>-115</v>
      </c>
      <c r="Q16" s="257"/>
      <c r="R16" s="266">
        <v>220</v>
      </c>
      <c r="S16" s="266">
        <v>230</v>
      </c>
      <c r="T16" s="266">
        <v>-240</v>
      </c>
      <c r="U16" s="266"/>
      <c r="V16" s="395">
        <f t="shared" si="4"/>
        <v>530</v>
      </c>
      <c r="W16" s="396">
        <f t="shared" si="5"/>
        <v>362.63448</v>
      </c>
      <c r="X16" s="393"/>
      <c r="Y16" s="452">
        <v>75</v>
      </c>
      <c r="Z16" s="453" t="s">
        <v>281</v>
      </c>
      <c r="AA16" s="475" t="s">
        <v>273</v>
      </c>
    </row>
    <row r="17" spans="1:32" s="214" customFormat="1" x14ac:dyDescent="0.25">
      <c r="A17" s="414">
        <v>5</v>
      </c>
      <c r="B17" s="435" t="s">
        <v>67</v>
      </c>
      <c r="C17" s="254" t="s">
        <v>211</v>
      </c>
      <c r="D17" s="268" t="s">
        <v>195</v>
      </c>
      <c r="E17" s="256">
        <v>18</v>
      </c>
      <c r="F17" s="274">
        <v>74</v>
      </c>
      <c r="G17" s="12">
        <v>300</v>
      </c>
      <c r="H17" s="12">
        <f>IF(F17="","",INDEX('[1]ФШ (Муж)'!$B$3:$K$167,MATCH(F17,'[1]ФШ (Муж)'!$A$3:$A$167,0),MATCH(G17,'[1]ФШ (Муж)'!$B$2:$K$2,0)))</f>
        <v>0.6694</v>
      </c>
      <c r="I17" s="12">
        <f>IF(E17="","",IF(AND(E17&gt;22,E17&lt;41),1,INDEX('[1]ФШ (возраст)'!$B$2:$B$50,MATCH(E17,'[1]ФШ (возраст)'!$A$2:$A$50,))))</f>
        <v>1.06</v>
      </c>
      <c r="J17" s="266">
        <v>150</v>
      </c>
      <c r="K17" s="266">
        <v>160</v>
      </c>
      <c r="L17" s="266">
        <v>-170</v>
      </c>
      <c r="M17" s="266"/>
      <c r="N17" s="257">
        <v>-85</v>
      </c>
      <c r="O17" s="257">
        <v>-85</v>
      </c>
      <c r="P17" s="257">
        <v>85</v>
      </c>
      <c r="Q17" s="257"/>
      <c r="R17" s="266">
        <v>170</v>
      </c>
      <c r="S17" s="266">
        <v>-190</v>
      </c>
      <c r="T17" s="266">
        <v>-190</v>
      </c>
      <c r="U17" s="266"/>
      <c r="V17" s="109">
        <f>IF(AND(J17="",K17="",L17="",M17="",N17="",O17="",P17="",Q17="",R17="",S17="",T17="",U17=""),"",(LARGE(J17:M17,1)+LARGE(N17:Q17,1)+LARGE(R17:U17,1)))</f>
        <v>415</v>
      </c>
      <c r="W17" s="21">
        <f t="shared" ref="W17:W22" si="6">IF(V17="","",IF(I17="","Укажите возраст",V17*H17*I17))</f>
        <v>294.46906000000001</v>
      </c>
      <c r="X17" s="12"/>
      <c r="Y17" s="121">
        <v>75</v>
      </c>
      <c r="Z17" s="258"/>
      <c r="AA17" s="474"/>
    </row>
    <row r="18" spans="1:32" s="214" customFormat="1" ht="15.75" x14ac:dyDescent="0.25">
      <c r="A18" s="414">
        <v>6</v>
      </c>
      <c r="B18" s="440" t="s">
        <v>181</v>
      </c>
      <c r="C18" s="254"/>
      <c r="D18" s="277" t="s">
        <v>194</v>
      </c>
      <c r="E18" s="269">
        <v>19</v>
      </c>
      <c r="F18" s="270">
        <v>75</v>
      </c>
      <c r="G18" s="12"/>
      <c r="H18" s="12">
        <f>IF(F18="","",INDEX('[1]ФШ (Муж)'!$B$3:$K$167,MATCH(F18,'[1]ФШ (Муж)'!$A$3:$A$167,0),MATCH(G18,'[1]ФШ (Муж)'!$B$2:$K$2,0)))</f>
        <v>0.66449999999999998</v>
      </c>
      <c r="I18" s="12">
        <f>IF(E18="","",IF(AND(E18&gt;22,E18&lt;41),1,INDEX('[1]ФШ (возраст)'!$B$2:$B$50,MATCH(E18,'[1]ФШ (возраст)'!$A$2:$A$50,))))</f>
        <v>1.04</v>
      </c>
      <c r="J18" s="266">
        <v>190</v>
      </c>
      <c r="K18" s="266">
        <v>200</v>
      </c>
      <c r="L18" s="266">
        <v>-205</v>
      </c>
      <c r="M18" s="266"/>
      <c r="N18" s="267">
        <v>115</v>
      </c>
      <c r="O18" s="267">
        <v>125</v>
      </c>
      <c r="P18" s="267">
        <v>-130</v>
      </c>
      <c r="Q18" s="267"/>
      <c r="R18" s="266">
        <v>235</v>
      </c>
      <c r="S18" s="266">
        <v>-242.5</v>
      </c>
      <c r="T18" s="266">
        <v>-245</v>
      </c>
      <c r="U18" s="266"/>
      <c r="V18" s="395">
        <f>IF(AND(J18="",K18="",L18="",M18="",N18="",O18="",P18="",Q18="",R18="",S18="",T18="",U18=""),"",(LARGE(J18:M18,1)+LARGE(N18:Q18,1)+LARGE(R18:U18,1)))</f>
        <v>560</v>
      </c>
      <c r="W18" s="396">
        <f t="shared" si="6"/>
        <v>387.00480000000005</v>
      </c>
      <c r="X18" s="396"/>
      <c r="Y18" s="452">
        <v>75</v>
      </c>
      <c r="Z18" s="453" t="s">
        <v>274</v>
      </c>
      <c r="AA18" s="475" t="s">
        <v>271</v>
      </c>
    </row>
    <row r="19" spans="1:32" s="214" customFormat="1" x14ac:dyDescent="0.25">
      <c r="A19" s="414">
        <v>7</v>
      </c>
      <c r="B19" s="435" t="s">
        <v>52</v>
      </c>
      <c r="C19" s="254" t="s">
        <v>225</v>
      </c>
      <c r="D19" s="268" t="s">
        <v>224</v>
      </c>
      <c r="E19" s="269">
        <v>14</v>
      </c>
      <c r="F19" s="270">
        <v>78</v>
      </c>
      <c r="G19" s="12"/>
      <c r="H19" s="12">
        <f>IF(F19="","",INDEX('[1]ФШ (Муж)'!$B$3:$K$167,MATCH(F19,'[1]ФШ (Муж)'!$A$3:$A$167,0),MATCH(G19,'[1]ФШ (Муж)'!$B$2:$K$2,0)))</f>
        <v>0.64480000000000004</v>
      </c>
      <c r="I19" s="12">
        <f>IF(E19="","",IF(AND(E19&gt;22,E19&lt;41),1,INDEX('[1]ФШ (возраст)'!$B$2:$B$50,MATCH(E19,'[1]ФШ (возраст)'!$A$2:$A$50,))))</f>
        <v>1.23</v>
      </c>
      <c r="J19" s="266">
        <v>95</v>
      </c>
      <c r="K19" s="266">
        <v>100</v>
      </c>
      <c r="L19" s="266">
        <v>105</v>
      </c>
      <c r="M19" s="266"/>
      <c r="N19" s="257">
        <v>55</v>
      </c>
      <c r="O19" s="257">
        <v>-60</v>
      </c>
      <c r="P19" s="257">
        <v>60</v>
      </c>
      <c r="Q19" s="257"/>
      <c r="R19" s="266">
        <v>90</v>
      </c>
      <c r="S19" s="266">
        <v>95</v>
      </c>
      <c r="T19" s="266">
        <v>100</v>
      </c>
      <c r="U19" s="266"/>
      <c r="V19" s="109">
        <f>IF(AND(J19="",K19="",L19="",M19="",N19="",O19="",P19="",Q19="",R19="",S19="",T19="",U19=""),"",(LARGE(J19:M19,1)+LARGE(N19:Q19,1)+LARGE(R19:U19,1)))</f>
        <v>265</v>
      </c>
      <c r="W19" s="21">
        <f t="shared" si="6"/>
        <v>210.17256</v>
      </c>
      <c r="X19" s="21"/>
      <c r="Y19" s="153">
        <v>82.5</v>
      </c>
      <c r="Z19" s="285" t="s">
        <v>282</v>
      </c>
      <c r="AA19" s="474"/>
    </row>
    <row r="20" spans="1:32" s="214" customFormat="1" x14ac:dyDescent="0.25">
      <c r="A20" s="414">
        <v>8</v>
      </c>
      <c r="B20" s="435" t="s">
        <v>166</v>
      </c>
      <c r="C20" s="254" t="s">
        <v>225</v>
      </c>
      <c r="D20" s="268" t="s">
        <v>167</v>
      </c>
      <c r="E20" s="256">
        <v>15</v>
      </c>
      <c r="F20" s="256">
        <v>81</v>
      </c>
      <c r="G20" s="267">
        <v>700</v>
      </c>
      <c r="H20" s="12">
        <f>IF(F20="","",INDEX('[1]ФШ (Муж)'!$B$3:$K$167,MATCH(F20,'[1]ФШ (Муж)'!$A$3:$A$167,0),MATCH(G20,'[1]ФШ (Муж)'!$B$2:$K$2,0)))</f>
        <v>0.62350000000000005</v>
      </c>
      <c r="I20" s="12">
        <f>IF(E20="","",IF(AND(E20&gt;22,E20&lt;41),1,INDEX('[1]ФШ (возраст)'!$B$2:$B$50,MATCH(E20,'[1]ФШ (возраст)'!$A$2:$A$50,))))</f>
        <v>1.18</v>
      </c>
      <c r="J20" s="266">
        <v>135</v>
      </c>
      <c r="K20" s="266">
        <v>140</v>
      </c>
      <c r="L20" s="266">
        <v>150</v>
      </c>
      <c r="M20" s="266"/>
      <c r="N20" s="267">
        <v>80</v>
      </c>
      <c r="O20" s="267">
        <v>85</v>
      </c>
      <c r="P20" s="267">
        <v>90</v>
      </c>
      <c r="Q20" s="267"/>
      <c r="R20" s="266">
        <v>130</v>
      </c>
      <c r="S20" s="266">
        <v>140</v>
      </c>
      <c r="T20" s="266">
        <v>145</v>
      </c>
      <c r="U20" s="266"/>
      <c r="V20" s="109">
        <f>IF(AND(J20="",K20="",L20="",M20="",N20="",O20="",P20="",Q20="",R20="",S20="",T20="",U20=""),"",(LARGE(J20:M20,1)+LARGE(N20:Q20,1)+LARGE(R20:U20,1)))</f>
        <v>385</v>
      </c>
      <c r="W20" s="21">
        <f t="shared" si="6"/>
        <v>283.25605000000002</v>
      </c>
      <c r="X20" s="21"/>
      <c r="Y20" s="153">
        <v>82.5</v>
      </c>
      <c r="Z20" s="285" t="s">
        <v>281</v>
      </c>
      <c r="AA20" s="474"/>
    </row>
    <row r="21" spans="1:32" x14ac:dyDescent="0.25">
      <c r="A21" s="414">
        <v>9</v>
      </c>
      <c r="B21" s="435" t="s">
        <v>164</v>
      </c>
      <c r="C21" s="254" t="s">
        <v>253</v>
      </c>
      <c r="D21" s="268" t="s">
        <v>165</v>
      </c>
      <c r="E21" s="256">
        <v>18</v>
      </c>
      <c r="F21" s="256">
        <v>82</v>
      </c>
      <c r="G21" s="257"/>
      <c r="H21" s="12">
        <f>IF(F21="","",INDEX('[1]ФШ (Муж)'!$B$3:$K$167,MATCH(F21,'[1]ФШ (Муж)'!$A$3:$A$167,0),MATCH(G21,'[1]ФШ (Муж)'!$B$2:$K$2,0)))</f>
        <v>0.63190000000000002</v>
      </c>
      <c r="I21" s="12">
        <f>IF(E21="","",IF(AND(E21&gt;22,E21&lt;41),1,INDEX('[1]ФШ (возраст)'!$B$2:$B$50,MATCH(E21,'[1]ФШ (возраст)'!$A$2:$A$50,))))</f>
        <v>1.06</v>
      </c>
      <c r="J21" s="266">
        <v>180</v>
      </c>
      <c r="K21" s="266">
        <v>190</v>
      </c>
      <c r="L21" s="266">
        <v>-200</v>
      </c>
      <c r="M21" s="266"/>
      <c r="N21" s="267">
        <v>130</v>
      </c>
      <c r="O21" s="267">
        <v>140</v>
      </c>
      <c r="P21" s="267">
        <v>-150</v>
      </c>
      <c r="Q21" s="267"/>
      <c r="R21" s="266">
        <v>200</v>
      </c>
      <c r="S21" s="266">
        <v>220</v>
      </c>
      <c r="T21" s="266">
        <v>-235</v>
      </c>
      <c r="U21" s="266"/>
      <c r="V21" s="393">
        <f t="shared" ref="V21" si="7">IF(AND(J21="",K21="",L21="",M21="",N21="",O21="",P21="",Q21="",R21="",S21="",T21="",U21=""),"",(LARGE(J21:M21,1)+LARGE(N21:Q21,1)+LARGE(R21:U21,1)))</f>
        <v>550</v>
      </c>
      <c r="W21" s="396">
        <f t="shared" si="6"/>
        <v>368.39770000000004</v>
      </c>
      <c r="X21" s="396"/>
      <c r="Y21" s="452">
        <v>82.5</v>
      </c>
      <c r="Z21" s="394" t="s">
        <v>274</v>
      </c>
      <c r="AA21" s="475" t="s">
        <v>272</v>
      </c>
    </row>
    <row r="22" spans="1:32" s="214" customFormat="1" x14ac:dyDescent="0.25">
      <c r="A22" s="414">
        <v>10</v>
      </c>
      <c r="B22" s="435" t="s">
        <v>118</v>
      </c>
      <c r="C22" s="254" t="s">
        <v>196</v>
      </c>
      <c r="D22" s="255" t="s">
        <v>119</v>
      </c>
      <c r="E22" s="256">
        <v>18</v>
      </c>
      <c r="F22" s="256">
        <v>82</v>
      </c>
      <c r="G22" s="257">
        <v>700</v>
      </c>
      <c r="H22" s="12">
        <f>IF(F22="","",INDEX('[1]ФШ (Муж)'!$B$3:$K$167,MATCH(F22,'[1]ФШ (Муж)'!$A$3:$A$167,0),MATCH(G22,'[1]ФШ (Муж)'!$B$2:$K$2,0)))</f>
        <v>0.61829999999999996</v>
      </c>
      <c r="I22" s="12">
        <f>IF(E22="","",IF(AND(E22&gt;22,E22&lt;41),1,INDEX('[1]ФШ (возраст)'!$B$2:$B$50,MATCH(E22,'[1]ФШ (возраст)'!$A$2:$A$50,))))</f>
        <v>1.06</v>
      </c>
      <c r="J22" s="266">
        <v>145</v>
      </c>
      <c r="K22" s="266">
        <v>-157.5</v>
      </c>
      <c r="L22" s="266">
        <v>162.5</v>
      </c>
      <c r="M22" s="266"/>
      <c r="N22" s="257">
        <v>100</v>
      </c>
      <c r="O22" s="257">
        <v>-110</v>
      </c>
      <c r="P22" s="257">
        <v>-110</v>
      </c>
      <c r="Q22" s="257"/>
      <c r="R22" s="266">
        <v>155</v>
      </c>
      <c r="S22" s="266">
        <v>160</v>
      </c>
      <c r="T22" s="266">
        <v>172.5</v>
      </c>
      <c r="U22" s="266"/>
      <c r="V22" s="109">
        <f>IF(AND(J22="",K22="",L22="",M22="",N22="",O22="",P22="",Q22="",R22="",S22="",T22="",U22=""),"",(LARGE(J22:M22,1)+LARGE(N22:Q22,1)+LARGE(R22:U22,1)))</f>
        <v>435</v>
      </c>
      <c r="W22" s="21">
        <f t="shared" si="6"/>
        <v>285.09812999999997</v>
      </c>
      <c r="X22" s="12"/>
      <c r="Y22" s="153">
        <v>90</v>
      </c>
      <c r="Z22" s="285" t="s">
        <v>274</v>
      </c>
      <c r="AA22" s="474"/>
    </row>
    <row r="23" spans="1:32" s="214" customFormat="1" hidden="1" x14ac:dyDescent="0.25">
      <c r="A23" s="414"/>
      <c r="B23" s="476"/>
      <c r="X23" s="12"/>
      <c r="Y23" s="153"/>
      <c r="Z23" s="285"/>
      <c r="AA23" s="474"/>
    </row>
    <row r="24" spans="1:32" s="214" customFormat="1" x14ac:dyDescent="0.25">
      <c r="A24" s="414">
        <v>11</v>
      </c>
      <c r="B24" s="435" t="s">
        <v>120</v>
      </c>
      <c r="C24" s="254" t="s">
        <v>237</v>
      </c>
      <c r="D24" s="278" t="s">
        <v>238</v>
      </c>
      <c r="E24" s="269">
        <v>19</v>
      </c>
      <c r="F24" s="269">
        <v>87</v>
      </c>
      <c r="G24" s="257">
        <v>300</v>
      </c>
      <c r="H24" s="12">
        <f>IF(F24="","",INDEX('[1]ФШ (Муж)'!$B$3:$K$167,MATCH(F24,'[1]ФШ (Муж)'!$A$3:$A$167,0),MATCH(G24,'[1]ФШ (Муж)'!$B$2:$K$2,0)))</f>
        <v>0.59650000000000003</v>
      </c>
      <c r="I24" s="12">
        <f>IF(E24="","",IF(AND(E24&gt;22,E24&lt;41),1,INDEX('[1]ФШ (возраст)'!$B$2:$B$50,MATCH(E24,'[1]ФШ (возраст)'!$A$2:$A$50,))))</f>
        <v>1.04</v>
      </c>
      <c r="J24" s="266">
        <v>120</v>
      </c>
      <c r="K24" s="266">
        <v>130</v>
      </c>
      <c r="L24" s="266">
        <v>140</v>
      </c>
      <c r="M24" s="266"/>
      <c r="N24" s="257">
        <v>100</v>
      </c>
      <c r="O24" s="257">
        <v>110</v>
      </c>
      <c r="P24" s="257">
        <v>115</v>
      </c>
      <c r="Q24" s="257"/>
      <c r="R24" s="266">
        <v>160</v>
      </c>
      <c r="S24" s="266">
        <v>-170</v>
      </c>
      <c r="T24" s="266">
        <v>170</v>
      </c>
      <c r="U24" s="266"/>
      <c r="V24" s="109">
        <f t="shared" ref="V24:V31" si="8">IF(AND(J24="",K24="",L24="",M24="",N24="",O24="",P24="",Q24="",R24="",S24="",T24="",U24=""),"",(LARGE(J24:M24,1)+LARGE(N24:Q24,1)+LARGE(R24:U24,1)))</f>
        <v>425</v>
      </c>
      <c r="W24" s="21">
        <f t="shared" ref="W24:W31" si="9">IF(V24="","",IF(I24="","Укажите возраст",V24*H24*I24))</f>
        <v>263.65300000000002</v>
      </c>
      <c r="X24" s="12"/>
      <c r="Y24" s="153">
        <v>90</v>
      </c>
      <c r="Z24" s="285" t="s">
        <v>281</v>
      </c>
      <c r="AA24" s="474"/>
      <c r="AB24" s="283"/>
      <c r="AC24" s="284"/>
      <c r="AD24" s="284"/>
      <c r="AE24" s="284"/>
      <c r="AF24" s="284"/>
    </row>
    <row r="25" spans="1:32" x14ac:dyDescent="0.25">
      <c r="A25" s="414">
        <v>12</v>
      </c>
      <c r="B25" s="435" t="s">
        <v>137</v>
      </c>
      <c r="C25" s="254" t="s">
        <v>245</v>
      </c>
      <c r="D25" s="268" t="s">
        <v>247</v>
      </c>
      <c r="E25" s="256">
        <v>19</v>
      </c>
      <c r="F25" s="256">
        <v>92</v>
      </c>
      <c r="G25" s="257">
        <v>400</v>
      </c>
      <c r="H25" s="12">
        <f>IF(F25="","",INDEX('[1]ФШ (Муж)'!$B$3:$K$167,MATCH(F25,'[1]ФШ (Муж)'!$A$3:$A$167,0),MATCH(G25,'[1]ФШ (Муж)'!$B$2:$K$2,0)))</f>
        <v>0.57650000000000001</v>
      </c>
      <c r="I25" s="12">
        <f>IF(E25="","",IF(AND(E25&gt;22,E25&lt;41),1,INDEX('[1]ФШ (возраст)'!$B$2:$B$50,MATCH(E25,'[1]ФШ (возраст)'!$A$2:$A$50,))))</f>
        <v>1.04</v>
      </c>
      <c r="J25" s="266">
        <v>160</v>
      </c>
      <c r="K25" s="266">
        <v>175</v>
      </c>
      <c r="L25" s="266">
        <v>-185</v>
      </c>
      <c r="M25" s="266"/>
      <c r="N25" s="257">
        <v>115</v>
      </c>
      <c r="O25" s="257">
        <v>120</v>
      </c>
      <c r="P25" s="257"/>
      <c r="Q25" s="257"/>
      <c r="R25" s="266">
        <v>160</v>
      </c>
      <c r="S25" s="266">
        <v>170</v>
      </c>
      <c r="T25" s="266">
        <v>180</v>
      </c>
      <c r="U25" s="266"/>
      <c r="V25" s="109">
        <f t="shared" si="8"/>
        <v>475</v>
      </c>
      <c r="W25" s="21">
        <f t="shared" si="9"/>
        <v>284.79100000000005</v>
      </c>
      <c r="X25" s="12"/>
      <c r="Y25" s="153">
        <v>100</v>
      </c>
      <c r="Z25" s="285" t="s">
        <v>274</v>
      </c>
      <c r="AA25" s="474"/>
      <c r="AB25" s="75"/>
      <c r="AC25" s="75"/>
      <c r="AD25" s="75"/>
      <c r="AE25" s="75"/>
      <c r="AF25" s="75"/>
    </row>
    <row r="26" spans="1:32" ht="15.75" thickBot="1" x14ac:dyDescent="0.3">
      <c r="A26" s="414">
        <v>13</v>
      </c>
      <c r="B26" s="442" t="s">
        <v>68</v>
      </c>
      <c r="C26" s="477" t="s">
        <v>198</v>
      </c>
      <c r="D26" s="478" t="s">
        <v>177</v>
      </c>
      <c r="E26" s="445">
        <v>16</v>
      </c>
      <c r="F26" s="479">
        <v>111</v>
      </c>
      <c r="G26" s="480">
        <v>600</v>
      </c>
      <c r="H26" s="480">
        <f>IF(F26="","",INDEX('[1]ФШ (Муж)'!$B$3:$K$167,MATCH(F26,'[1]ФШ (Муж)'!$A$3:$A$167,0),MATCH(G26,'[1]ФШ (Муж)'!$B$2:$K$2,0)))</f>
        <v>0.53469999999999995</v>
      </c>
      <c r="I26" s="480">
        <f>IF(E26="","",IF(AND(E26&gt;22,E26&lt;41),1,INDEX('[1]ФШ (возраст)'!$B$2:$B$50,MATCH(E26,'[1]ФШ (возраст)'!$A$2:$A$50,))))</f>
        <v>1.1299999999999999</v>
      </c>
      <c r="J26" s="481">
        <v>205</v>
      </c>
      <c r="K26" s="481">
        <v>-220</v>
      </c>
      <c r="L26" s="481">
        <v>-220</v>
      </c>
      <c r="M26" s="481"/>
      <c r="N26" s="446">
        <v>75</v>
      </c>
      <c r="O26" s="446">
        <v>82.5</v>
      </c>
      <c r="P26" s="446">
        <v>-90</v>
      </c>
      <c r="Q26" s="446"/>
      <c r="R26" s="481">
        <v>190</v>
      </c>
      <c r="S26" s="481">
        <v>202.5</v>
      </c>
      <c r="T26" s="481">
        <v>212.5</v>
      </c>
      <c r="U26" s="481"/>
      <c r="V26" s="482">
        <f t="shared" si="8"/>
        <v>500</v>
      </c>
      <c r="W26" s="483">
        <f t="shared" si="9"/>
        <v>302.10549999999995</v>
      </c>
      <c r="X26" s="480"/>
      <c r="Y26" s="484">
        <v>125</v>
      </c>
      <c r="Z26" s="485" t="s">
        <v>274</v>
      </c>
      <c r="AA26" s="486"/>
      <c r="AB26" s="75"/>
      <c r="AC26" s="75"/>
      <c r="AD26" s="75"/>
      <c r="AE26" s="75"/>
      <c r="AF26" s="75"/>
    </row>
    <row r="27" spans="1:32" x14ac:dyDescent="0.25">
      <c r="A27" s="253">
        <v>14</v>
      </c>
      <c r="B27" s="382" t="s">
        <v>244</v>
      </c>
      <c r="C27" s="383" t="s">
        <v>55</v>
      </c>
      <c r="D27" s="459" t="s">
        <v>249</v>
      </c>
      <c r="E27" s="460">
        <v>36</v>
      </c>
      <c r="F27" s="461">
        <v>116</v>
      </c>
      <c r="G27" s="462">
        <v>400</v>
      </c>
      <c r="H27" s="154">
        <f>IF(F27="","",INDEX('[1]ФШ (Муж)'!$B$3:$K$167,MATCH(F27,'[1]ФШ (Муж)'!$A$3:$A$167,0),MATCH(G27,'[1]ФШ (Муж)'!$B$2:$K$2,0)))</f>
        <v>0.5302</v>
      </c>
      <c r="I27" s="154">
        <f>IF(E27="","",IF(AND(E27&gt;22,E27&lt;41),1,INDEX('[1]ФШ (возраст)'!$B$2:$B$50,MATCH(E27,'[1]ФШ (возраст)'!$A$2:$A$50,))))</f>
        <v>1</v>
      </c>
      <c r="J27" s="463">
        <v>220</v>
      </c>
      <c r="K27" s="463">
        <v>240</v>
      </c>
      <c r="L27" s="463">
        <v>-250</v>
      </c>
      <c r="M27" s="463"/>
      <c r="N27" s="425">
        <v>140</v>
      </c>
      <c r="O27" s="425">
        <v>150</v>
      </c>
      <c r="P27" s="425">
        <v>-160</v>
      </c>
      <c r="Q27" s="425"/>
      <c r="R27" s="463">
        <v>220</v>
      </c>
      <c r="S27" s="463">
        <v>240</v>
      </c>
      <c r="T27" s="463">
        <v>255</v>
      </c>
      <c r="U27" s="463"/>
      <c r="V27" s="464">
        <f t="shared" si="8"/>
        <v>645</v>
      </c>
      <c r="W27" s="427">
        <f t="shared" si="9"/>
        <v>341.97899999999998</v>
      </c>
      <c r="X27" s="427"/>
      <c r="Y27" s="465">
        <v>125</v>
      </c>
      <c r="Z27" s="466" t="s">
        <v>276</v>
      </c>
      <c r="AA27" s="466"/>
    </row>
    <row r="28" spans="1:32" s="214" customFormat="1" x14ac:dyDescent="0.25">
      <c r="A28" s="253">
        <v>15</v>
      </c>
      <c r="B28" s="56" t="s">
        <v>140</v>
      </c>
      <c r="C28" s="254" t="s">
        <v>55</v>
      </c>
      <c r="D28" s="277" t="s">
        <v>227</v>
      </c>
      <c r="E28" s="256">
        <v>44</v>
      </c>
      <c r="F28" s="274">
        <v>87</v>
      </c>
      <c r="G28" s="257"/>
      <c r="H28" s="12">
        <f>IF(F28="","",INDEX('[1]ФШ (Муж)'!$B$3:$K$167,MATCH(F28,'[1]ФШ (Муж)'!$A$3:$A$167,0),MATCH(G28,'[1]ФШ (Муж)'!$B$2:$K$2,0)))</f>
        <v>0.5978</v>
      </c>
      <c r="I28" s="12">
        <f>IF(E28="","",IF(AND(E28&gt;22,E28&lt;41),1,INDEX('[1]ФШ (возраст)'!$B$2:$B$50,MATCH(E28,'[1]ФШ (возраст)'!$A$2:$A$50,))))</f>
        <v>1.0309999999999999</v>
      </c>
      <c r="J28" s="266">
        <v>160</v>
      </c>
      <c r="K28" s="266">
        <v>-175</v>
      </c>
      <c r="L28" s="266">
        <v>-175</v>
      </c>
      <c r="M28" s="266"/>
      <c r="N28" s="257">
        <v>100</v>
      </c>
      <c r="O28" s="257">
        <v>105</v>
      </c>
      <c r="P28" s="257">
        <v>110</v>
      </c>
      <c r="Q28" s="257"/>
      <c r="R28" s="266">
        <v>160</v>
      </c>
      <c r="S28" s="266">
        <v>180</v>
      </c>
      <c r="T28" s="266">
        <v>200</v>
      </c>
      <c r="U28" s="266"/>
      <c r="V28" s="109">
        <f t="shared" si="8"/>
        <v>470</v>
      </c>
      <c r="W28" s="21">
        <f t="shared" si="9"/>
        <v>289.67594600000001</v>
      </c>
      <c r="X28" s="224"/>
      <c r="Y28" s="217">
        <v>90</v>
      </c>
      <c r="Z28" s="286" t="s">
        <v>278</v>
      </c>
      <c r="AA28" s="286"/>
    </row>
    <row r="29" spans="1:32" s="214" customFormat="1" x14ac:dyDescent="0.25">
      <c r="A29" s="253">
        <v>16</v>
      </c>
      <c r="B29" s="56" t="s">
        <v>69</v>
      </c>
      <c r="C29" s="254" t="s">
        <v>55</v>
      </c>
      <c r="D29" s="268" t="s">
        <v>176</v>
      </c>
      <c r="E29" s="269">
        <v>50</v>
      </c>
      <c r="F29" s="269">
        <v>94</v>
      </c>
      <c r="G29" s="267">
        <v>100</v>
      </c>
      <c r="H29" s="12">
        <f>IF(F29="","",INDEX('[1]ФШ (Муж)'!$B$3:$K$167,MATCH(F29,'[1]ФШ (Муж)'!$A$3:$A$167,0),MATCH(G29,'[1]ФШ (Муж)'!$B$2:$K$2,0)))</f>
        <v>0.57069999999999999</v>
      </c>
      <c r="I29" s="12">
        <f>IF(E29="","",IF(AND(E29&gt;22,E29&lt;41),1,INDEX('[1]ФШ (возраст)'!$B$2:$B$50,MATCH(E29,'[1]ФШ (возраст)'!$A$2:$A$50,))))</f>
        <v>1.173</v>
      </c>
      <c r="J29" s="266">
        <v>200</v>
      </c>
      <c r="K29" s="266">
        <v>210</v>
      </c>
      <c r="L29" s="266">
        <v>215</v>
      </c>
      <c r="M29" s="266"/>
      <c r="N29" s="267">
        <v>150</v>
      </c>
      <c r="O29" s="267">
        <v>160</v>
      </c>
      <c r="P29" s="267">
        <v>165</v>
      </c>
      <c r="Q29" s="267"/>
      <c r="R29" s="266">
        <v>200</v>
      </c>
      <c r="S29" s="266">
        <v>212.5</v>
      </c>
      <c r="T29" s="266">
        <v>220</v>
      </c>
      <c r="U29" s="266"/>
      <c r="V29" s="109">
        <f t="shared" si="8"/>
        <v>600</v>
      </c>
      <c r="W29" s="21">
        <f t="shared" si="9"/>
        <v>401.65866000000005</v>
      </c>
      <c r="X29" s="224"/>
      <c r="Y29" s="230">
        <v>100</v>
      </c>
      <c r="Z29" s="286" t="s">
        <v>278</v>
      </c>
      <c r="AA29" s="286"/>
    </row>
    <row r="30" spans="1:32" x14ac:dyDescent="0.25">
      <c r="A30" s="253">
        <v>17</v>
      </c>
      <c r="B30" s="56" t="s">
        <v>64</v>
      </c>
      <c r="C30" s="254" t="s">
        <v>55</v>
      </c>
      <c r="D30" s="268" t="s">
        <v>178</v>
      </c>
      <c r="E30" s="256">
        <v>49</v>
      </c>
      <c r="F30" s="256">
        <v>95</v>
      </c>
      <c r="G30" s="257">
        <v>200</v>
      </c>
      <c r="H30" s="12">
        <f>IF(F30="","",INDEX('[1]ФШ (Муж)'!$B$3:$K$167,MATCH(F30,'[1]ФШ (Муж)'!$A$3:$A$167,0),MATCH(G30,'[1]ФШ (Муж)'!$B$2:$K$2,0)))</f>
        <v>0.56720000000000004</v>
      </c>
      <c r="I30" s="12">
        <f>IF(E30="","",IF(AND(E30&gt;22,E30&lt;41),1,INDEX('[1]ФШ (возраст)'!$B$2:$B$50,MATCH(E30,'[1]ФШ (возраст)'!$A$2:$A$50,))))</f>
        <v>1.1439999999999999</v>
      </c>
      <c r="J30" s="266">
        <v>-220</v>
      </c>
      <c r="K30" s="266">
        <v>220</v>
      </c>
      <c r="L30" s="266">
        <v>240</v>
      </c>
      <c r="M30" s="266"/>
      <c r="N30" s="267">
        <v>140</v>
      </c>
      <c r="O30" s="267">
        <v>150</v>
      </c>
      <c r="P30" s="267">
        <v>160</v>
      </c>
      <c r="Q30" s="267"/>
      <c r="R30" s="266">
        <v>220</v>
      </c>
      <c r="S30" s="266">
        <v>240</v>
      </c>
      <c r="T30" s="266"/>
      <c r="U30" s="266"/>
      <c r="V30" s="109">
        <f t="shared" si="8"/>
        <v>640</v>
      </c>
      <c r="W30" s="21">
        <f t="shared" si="9"/>
        <v>415.28115200000002</v>
      </c>
      <c r="X30" s="21"/>
      <c r="Y30" s="121">
        <v>100</v>
      </c>
      <c r="Z30" s="114" t="s">
        <v>278</v>
      </c>
      <c r="AA30" s="114"/>
    </row>
    <row r="31" spans="1:32" x14ac:dyDescent="0.25">
      <c r="A31" s="253">
        <v>18</v>
      </c>
      <c r="B31" s="56" t="s">
        <v>136</v>
      </c>
      <c r="C31" s="268" t="s">
        <v>205</v>
      </c>
      <c r="D31" s="277" t="s">
        <v>223</v>
      </c>
      <c r="E31" s="269">
        <v>46</v>
      </c>
      <c r="F31" s="279">
        <v>110</v>
      </c>
      <c r="G31" s="12">
        <v>400</v>
      </c>
      <c r="H31" s="12">
        <f>IF(F31="","",INDEX('[1]ФШ (Муж)'!$B$3:$K$167,MATCH(F31,'[1]ФШ (Муж)'!$A$3:$A$167,0),MATCH(G31,'[1]ФШ (Муж)'!$B$2:$K$2,0)))</f>
        <v>0.53600000000000003</v>
      </c>
      <c r="I31" s="12">
        <f>IF(E31="","",IF(AND(E31&gt;22,E31&lt;41),1,INDEX('[1]ФШ (возраст)'!$B$2:$B$50,MATCH(E31,'[1]ФШ (возраст)'!$A$2:$A$50,))))</f>
        <v>1.069</v>
      </c>
      <c r="J31" s="266">
        <v>185</v>
      </c>
      <c r="K31" s="266">
        <v>200</v>
      </c>
      <c r="L31" s="266">
        <v>210</v>
      </c>
      <c r="M31" s="266"/>
      <c r="N31" s="257">
        <v>150</v>
      </c>
      <c r="O31" s="257">
        <v>160</v>
      </c>
      <c r="P31" s="257">
        <v>170</v>
      </c>
      <c r="Q31" s="257"/>
      <c r="R31" s="266">
        <v>220</v>
      </c>
      <c r="S31" s="266">
        <v>230</v>
      </c>
      <c r="T31" s="266">
        <v>-250</v>
      </c>
      <c r="U31" s="266"/>
      <c r="V31" s="109">
        <f t="shared" si="8"/>
        <v>610</v>
      </c>
      <c r="W31" s="21">
        <f t="shared" si="9"/>
        <v>349.52024</v>
      </c>
      <c r="X31" s="21"/>
      <c r="Y31" s="153">
        <v>125</v>
      </c>
      <c r="Z31" s="114" t="s">
        <v>278</v>
      </c>
      <c r="AA31" s="114"/>
    </row>
    <row r="32" spans="1:32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0" t="str">
        <f>IF(E32="","",IF(AND(E32&gt;22,E32&lt;41),1,INDEX('[1]ФШ (возраст)'!$B$2:$B$50,MATCH(E32,'[1]ФШ (возраст)'!$A$2:$A$50,))))</f>
        <v/>
      </c>
      <c r="J32" s="11"/>
      <c r="K32" s="11"/>
      <c r="L32" s="11"/>
      <c r="M32" s="11"/>
      <c r="N32" s="9"/>
      <c r="O32" s="9"/>
      <c r="P32" s="9"/>
      <c r="Q32" s="9"/>
      <c r="R32" s="11"/>
      <c r="S32" s="11"/>
      <c r="T32" s="11"/>
      <c r="U32" s="11"/>
      <c r="V32" s="12" t="str">
        <f t="shared" ref="V32" si="10">IF(AND(J32="",K32="",L32="",M32="",N32="",O32="",P32="",Q32="",R32="",S32="",T32="",U32=""),"",(LARGE(J32:M32,1)+LARGE(N32:Q32,1)+LARGE(R32:U32,1)))</f>
        <v/>
      </c>
      <c r="W32" s="13" t="str">
        <f t="shared" ref="W32" si="11">IF(V32="","",IF(I32="","Укажите возраст",V32*H32*I32))</f>
        <v/>
      </c>
      <c r="X32" s="21"/>
      <c r="Y32" s="113"/>
      <c r="Z32" s="113"/>
      <c r="AA32" s="113"/>
    </row>
    <row r="33" spans="1:27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0" t="str">
        <f>IF(E33="","",IF(AND(E33&gt;22,E33&lt;41),1,INDEX('[1]ФШ (возраст)'!$B$2:$B$50,MATCH(E33,'[1]ФШ (возраст)'!$A$2:$A$50,))))</f>
        <v/>
      </c>
      <c r="J33" s="11"/>
      <c r="K33" s="11"/>
      <c r="L33" s="11"/>
      <c r="M33" s="11"/>
      <c r="N33" s="9"/>
      <c r="O33" s="9"/>
      <c r="P33" s="9"/>
      <c r="Q33" s="9"/>
      <c r="R33" s="11"/>
      <c r="S33" s="11"/>
      <c r="T33" s="11"/>
      <c r="U33" s="11"/>
      <c r="V33" s="12" t="str">
        <f t="shared" ref="V33" si="12">IF(AND(J33="",K33="",L33="",M33="",N33="",O33="",P33="",Q33="",R33="",S33="",T33="",U33=""),"",(LARGE(J33:M33,1)+LARGE(N33:Q33,1)+LARGE(R33:U33,1)))</f>
        <v/>
      </c>
      <c r="W33" s="13" t="str">
        <f>IF(V33="","",IF(I33="","Укажите возраст",V33*H33*I33))</f>
        <v/>
      </c>
      <c r="X33" s="17"/>
      <c r="Y33" s="121"/>
      <c r="Z33" s="113"/>
      <c r="AA33" s="113"/>
    </row>
    <row r="34" spans="1:27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0" t="str">
        <f>IF(E34="","",IF(AND(E34&gt;22,E34&lt;41),1,INDEX('[1]ФШ (возраст)'!$B$2:$B$50,MATCH(E34,'[1]ФШ (возраст)'!$A$2:$A$50,))))</f>
        <v/>
      </c>
      <c r="J34" s="11"/>
      <c r="K34" s="11"/>
      <c r="L34" s="11"/>
      <c r="M34" s="11"/>
      <c r="N34" s="9"/>
      <c r="O34" s="9"/>
      <c r="P34" s="9"/>
      <c r="Q34" s="9"/>
      <c r="R34" s="11"/>
      <c r="S34" s="11"/>
      <c r="T34" s="11"/>
      <c r="U34" s="11"/>
      <c r="V34" s="12" t="str">
        <f t="shared" ref="V34:V49" si="13">IF(AND(J34="",K34="",L34="",M34="",N34="",O34="",P34="",Q34="",R34="",S34="",T34="",U34=""),"",(LARGE(J34:M34,1)+LARGE(N34:Q34,1)+LARGE(R34:U34,1)))</f>
        <v/>
      </c>
      <c r="W34" s="13" t="str">
        <f t="shared" ref="W34:W57" si="14">IF(V34="","",IF(I34="","Укажите возраст",V34*H34*I34))</f>
        <v/>
      </c>
      <c r="X34" s="13"/>
      <c r="Y34" s="121"/>
      <c r="Z34" s="113"/>
      <c r="AA34" s="113"/>
    </row>
    <row r="35" spans="1:27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0" t="str">
        <f>IF(E35="","",IF(AND(E35&gt;22,E35&lt;41),1,INDEX('[1]ФШ (возраст)'!$B$2:$B$50,MATCH(E35,'[1]ФШ (возраст)'!$A$2:$A$50,))))</f>
        <v/>
      </c>
      <c r="J35" s="11"/>
      <c r="K35" s="11"/>
      <c r="L35" s="11"/>
      <c r="M35" s="11"/>
      <c r="N35" s="9"/>
      <c r="O35" s="9"/>
      <c r="P35" s="9"/>
      <c r="Q35" s="9"/>
      <c r="R35" s="11"/>
      <c r="S35" s="11"/>
      <c r="T35" s="11"/>
      <c r="U35" s="11"/>
      <c r="V35" s="12" t="str">
        <f t="shared" si="13"/>
        <v/>
      </c>
      <c r="W35" s="13" t="str">
        <f t="shared" si="14"/>
        <v/>
      </c>
      <c r="X35" s="13"/>
      <c r="Y35" s="121"/>
      <c r="Z35" s="113"/>
      <c r="AA35" s="113"/>
    </row>
    <row r="36" spans="1:27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0" t="str">
        <f>IF(E36="","",IF(AND(E36&gt;22,E36&lt;41),1,INDEX('[1]ФШ (возраст)'!$B$2:$B$50,MATCH(E36,'[1]ФШ (возраст)'!$A$2:$A$50,))))</f>
        <v/>
      </c>
      <c r="J36" s="11"/>
      <c r="K36" s="11"/>
      <c r="L36" s="11"/>
      <c r="M36" s="11"/>
      <c r="N36" s="9"/>
      <c r="O36" s="9"/>
      <c r="P36" s="9"/>
      <c r="Q36" s="9"/>
      <c r="R36" s="11"/>
      <c r="S36" s="11"/>
      <c r="T36" s="11"/>
      <c r="U36" s="11"/>
      <c r="V36" s="12" t="str">
        <f t="shared" si="13"/>
        <v/>
      </c>
      <c r="W36" s="13" t="str">
        <f t="shared" si="14"/>
        <v/>
      </c>
      <c r="X36" s="13"/>
      <c r="Y36" s="121"/>
      <c r="Z36" s="113"/>
      <c r="AA36" s="113"/>
    </row>
    <row r="37" spans="1:27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0" t="str">
        <f>IF(E37="","",IF(AND(E37&gt;22,E37&lt;41),1,INDEX('[1]ФШ (возраст)'!$B$2:$B$50,MATCH(E37,'[1]ФШ (возраст)'!$A$2:$A$50,))))</f>
        <v/>
      </c>
      <c r="J37" s="11"/>
      <c r="K37" s="11"/>
      <c r="L37" s="11"/>
      <c r="M37" s="11"/>
      <c r="N37" s="9"/>
      <c r="O37" s="9"/>
      <c r="P37" s="9"/>
      <c r="Q37" s="9"/>
      <c r="R37" s="11"/>
      <c r="S37" s="11"/>
      <c r="T37" s="11"/>
      <c r="U37" s="11"/>
      <c r="V37" s="12" t="str">
        <f t="shared" si="13"/>
        <v/>
      </c>
      <c r="W37" s="13" t="str">
        <f t="shared" si="14"/>
        <v/>
      </c>
      <c r="X37" s="13"/>
      <c r="Y37" s="121"/>
      <c r="Z37" s="113"/>
      <c r="AA37" s="113"/>
    </row>
    <row r="38" spans="1:27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0" t="str">
        <f>IF(E38="","",IF(AND(E38&gt;22,E38&lt;41),1,INDEX('[1]ФШ (возраст)'!$B$2:$B$50,MATCH(E38,'[1]ФШ (возраст)'!$A$2:$A$50,))))</f>
        <v/>
      </c>
      <c r="J38" s="11"/>
      <c r="K38" s="11"/>
      <c r="L38" s="11"/>
      <c r="M38" s="11"/>
      <c r="N38" s="9"/>
      <c r="O38" s="9"/>
      <c r="P38" s="9"/>
      <c r="Q38" s="9"/>
      <c r="R38" s="11"/>
      <c r="S38" s="11"/>
      <c r="T38" s="11"/>
      <c r="U38" s="11"/>
      <c r="V38" s="12" t="str">
        <f t="shared" si="13"/>
        <v/>
      </c>
      <c r="W38" s="13" t="str">
        <f t="shared" si="14"/>
        <v/>
      </c>
      <c r="X38" s="13"/>
      <c r="Y38" s="121"/>
      <c r="Z38" s="113"/>
      <c r="AA38" s="113"/>
    </row>
    <row r="39" spans="1:27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0" t="str">
        <f>IF(E39="","",IF(AND(E39&gt;22,E39&lt;41),1,INDEX('[1]ФШ (возраст)'!$B$2:$B$50,MATCH(E39,'[1]ФШ (возраст)'!$A$2:$A$50,))))</f>
        <v/>
      </c>
      <c r="J39" s="11"/>
      <c r="K39" s="11"/>
      <c r="L39" s="11"/>
      <c r="M39" s="11"/>
      <c r="N39" s="9"/>
      <c r="O39" s="9"/>
      <c r="P39" s="9"/>
      <c r="Q39" s="9"/>
      <c r="R39" s="11"/>
      <c r="S39" s="11"/>
      <c r="T39" s="11"/>
      <c r="U39" s="11"/>
      <c r="V39" s="12" t="str">
        <f t="shared" si="13"/>
        <v/>
      </c>
      <c r="W39" s="13" t="str">
        <f t="shared" si="14"/>
        <v/>
      </c>
      <c r="X39" s="13"/>
      <c r="Y39" s="121"/>
      <c r="Z39" s="113"/>
      <c r="AA39" s="113"/>
    </row>
    <row r="40" spans="1:27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0" t="str">
        <f>IF(E40="","",IF(AND(E40&gt;22,E40&lt;41),1,INDEX('[1]ФШ (возраст)'!$B$2:$B$50,MATCH(E40,'[1]ФШ (возраст)'!$A$2:$A$50,))))</f>
        <v/>
      </c>
      <c r="J40" s="11"/>
      <c r="K40" s="11"/>
      <c r="L40" s="11"/>
      <c r="M40" s="11"/>
      <c r="N40" s="9"/>
      <c r="O40" s="9"/>
      <c r="P40" s="9"/>
      <c r="Q40" s="9"/>
      <c r="R40" s="11"/>
      <c r="S40" s="11"/>
      <c r="T40" s="11"/>
      <c r="U40" s="11"/>
      <c r="V40" s="12" t="str">
        <f t="shared" si="13"/>
        <v/>
      </c>
      <c r="W40" s="13" t="str">
        <f t="shared" si="14"/>
        <v/>
      </c>
      <c r="X40" s="13"/>
      <c r="Y40" s="121"/>
      <c r="Z40" s="113"/>
      <c r="AA40" s="113"/>
    </row>
    <row r="41" spans="1:27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0" t="str">
        <f>IF(E41="","",IF(AND(E41&gt;22,E41&lt;41),1,INDEX('[1]ФШ (возраст)'!$B$2:$B$50,MATCH(E41,'[1]ФШ (возраст)'!$A$2:$A$50,))))</f>
        <v/>
      </c>
      <c r="J41" s="11"/>
      <c r="K41" s="11"/>
      <c r="L41" s="11"/>
      <c r="M41" s="11"/>
      <c r="N41" s="9"/>
      <c r="O41" s="9"/>
      <c r="P41" s="9"/>
      <c r="Q41" s="9"/>
      <c r="R41" s="11"/>
      <c r="S41" s="11"/>
      <c r="T41" s="11"/>
      <c r="U41" s="11"/>
      <c r="V41" s="12" t="str">
        <f t="shared" si="13"/>
        <v/>
      </c>
      <c r="W41" s="13" t="str">
        <f t="shared" si="14"/>
        <v/>
      </c>
      <c r="X41" s="13"/>
      <c r="Y41" s="121"/>
      <c r="Z41" s="113"/>
      <c r="AA41" s="113"/>
    </row>
    <row r="42" spans="1:27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0" t="str">
        <f>IF(E42="","",IF(AND(E42&gt;22,E42&lt;41),1,INDEX('[1]ФШ (возраст)'!$B$2:$B$50,MATCH(E42,'[1]ФШ (возраст)'!$A$2:$A$50,))))</f>
        <v/>
      </c>
      <c r="J42" s="11"/>
      <c r="K42" s="11"/>
      <c r="L42" s="11"/>
      <c r="M42" s="11"/>
      <c r="N42" s="9"/>
      <c r="O42" s="9"/>
      <c r="P42" s="9"/>
      <c r="Q42" s="9"/>
      <c r="R42" s="11"/>
      <c r="S42" s="11"/>
      <c r="T42" s="11"/>
      <c r="U42" s="11"/>
      <c r="V42" s="12" t="str">
        <f t="shared" si="13"/>
        <v/>
      </c>
      <c r="W42" s="13" t="str">
        <f t="shared" si="14"/>
        <v/>
      </c>
      <c r="X42" s="13"/>
      <c r="Y42" s="121"/>
      <c r="Z42" s="113"/>
      <c r="AA42" s="113"/>
    </row>
    <row r="43" spans="1:27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0" t="str">
        <f>IF(E43="","",IF(AND(E43&gt;22,E43&lt;41),1,INDEX('[1]ФШ (возраст)'!$B$2:$B$50,MATCH(E43,'[1]ФШ (возраст)'!$A$2:$A$50,))))</f>
        <v/>
      </c>
      <c r="J43" s="11"/>
      <c r="K43" s="11"/>
      <c r="L43" s="11"/>
      <c r="M43" s="11"/>
      <c r="N43" s="9"/>
      <c r="O43" s="9"/>
      <c r="P43" s="9"/>
      <c r="Q43" s="9"/>
      <c r="R43" s="11"/>
      <c r="S43" s="11"/>
      <c r="T43" s="11"/>
      <c r="U43" s="11"/>
      <c r="V43" s="12" t="str">
        <f t="shared" si="13"/>
        <v/>
      </c>
      <c r="W43" s="13" t="str">
        <f t="shared" si="14"/>
        <v/>
      </c>
      <c r="X43" s="13"/>
      <c r="Y43" s="121"/>
      <c r="Z43" s="113"/>
      <c r="AA43" s="113"/>
    </row>
    <row r="44" spans="1:27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0" t="str">
        <f>IF(E44="","",IF(AND(E44&gt;22,E44&lt;41),1,INDEX('[1]ФШ (возраст)'!$B$2:$B$50,MATCH(E44,'[1]ФШ (возраст)'!$A$2:$A$50,))))</f>
        <v/>
      </c>
      <c r="J44" s="11"/>
      <c r="K44" s="11"/>
      <c r="L44" s="11"/>
      <c r="M44" s="11"/>
      <c r="N44" s="9"/>
      <c r="O44" s="9"/>
      <c r="P44" s="9"/>
      <c r="Q44" s="9"/>
      <c r="R44" s="11"/>
      <c r="S44" s="11"/>
      <c r="T44" s="11"/>
      <c r="U44" s="11"/>
      <c r="V44" s="12" t="str">
        <f t="shared" si="13"/>
        <v/>
      </c>
      <c r="W44" s="13" t="str">
        <f t="shared" si="14"/>
        <v/>
      </c>
      <c r="X44" s="13"/>
      <c r="Y44" s="121"/>
      <c r="Z44" s="113"/>
      <c r="AA44" s="113"/>
    </row>
    <row r="45" spans="1:27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0" t="str">
        <f>IF(E45="","",IF(AND(E45&gt;22,E45&lt;41),1,INDEX('[1]ФШ (возраст)'!$B$2:$B$50,MATCH(E45,'[1]ФШ (возраст)'!$A$2:$A$50,))))</f>
        <v/>
      </c>
      <c r="J45" s="11"/>
      <c r="K45" s="11"/>
      <c r="L45" s="11"/>
      <c r="M45" s="11"/>
      <c r="N45" s="9"/>
      <c r="O45" s="9"/>
      <c r="P45" s="9"/>
      <c r="Q45" s="9"/>
      <c r="R45" s="11"/>
      <c r="S45" s="11"/>
      <c r="T45" s="11"/>
      <c r="U45" s="11"/>
      <c r="V45" s="12" t="str">
        <f t="shared" si="13"/>
        <v/>
      </c>
      <c r="W45" s="13" t="str">
        <f t="shared" si="14"/>
        <v/>
      </c>
      <c r="X45" s="13"/>
      <c r="Y45" s="121"/>
      <c r="Z45" s="113"/>
      <c r="AA45" s="113"/>
    </row>
    <row r="46" spans="1:27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0" t="str">
        <f>IF(E46="","",IF(AND(E46&gt;22,E46&lt;41),1,INDEX('[1]ФШ (возраст)'!$B$2:$B$50,MATCH(E46,'[1]ФШ (возраст)'!$A$2:$A$50,))))</f>
        <v/>
      </c>
      <c r="J46" s="11"/>
      <c r="K46" s="11"/>
      <c r="L46" s="11"/>
      <c r="M46" s="11"/>
      <c r="N46" s="9"/>
      <c r="O46" s="9"/>
      <c r="P46" s="9"/>
      <c r="Q46" s="9"/>
      <c r="R46" s="11"/>
      <c r="S46" s="11"/>
      <c r="T46" s="11"/>
      <c r="U46" s="11"/>
      <c r="V46" s="12" t="str">
        <f t="shared" si="13"/>
        <v/>
      </c>
      <c r="W46" s="13" t="str">
        <f t="shared" si="14"/>
        <v/>
      </c>
      <c r="X46" s="13"/>
      <c r="Y46" s="121"/>
      <c r="Z46" s="113"/>
      <c r="AA46" s="113"/>
    </row>
    <row r="47" spans="1:27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0" t="str">
        <f>IF(E47="","",IF(AND(E47&gt;22,E47&lt;41),1,INDEX('[1]ФШ (возраст)'!$B$2:$B$50,MATCH(E47,'[1]ФШ (возраст)'!$A$2:$A$50,))))</f>
        <v/>
      </c>
      <c r="J47" s="11"/>
      <c r="K47" s="11"/>
      <c r="L47" s="11"/>
      <c r="M47" s="11"/>
      <c r="N47" s="9"/>
      <c r="O47" s="9"/>
      <c r="P47" s="9"/>
      <c r="Q47" s="9"/>
      <c r="R47" s="11"/>
      <c r="S47" s="11"/>
      <c r="T47" s="11"/>
      <c r="U47" s="11"/>
      <c r="V47" s="12" t="str">
        <f t="shared" si="13"/>
        <v/>
      </c>
      <c r="W47" s="13" t="str">
        <f t="shared" si="14"/>
        <v/>
      </c>
      <c r="X47" s="13"/>
      <c r="Y47" s="121"/>
      <c r="Z47" s="113"/>
      <c r="AA47" s="113"/>
    </row>
    <row r="48" spans="1:27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0" t="str">
        <f>IF(E48="","",IF(AND(E48&gt;22,E48&lt;41),1,INDEX('[1]ФШ (возраст)'!$B$2:$B$50,MATCH(E48,'[1]ФШ (возраст)'!$A$2:$A$50,))))</f>
        <v/>
      </c>
      <c r="J48" s="11"/>
      <c r="K48" s="11"/>
      <c r="L48" s="11"/>
      <c r="M48" s="11"/>
      <c r="N48" s="9"/>
      <c r="O48" s="9"/>
      <c r="P48" s="9"/>
      <c r="Q48" s="9"/>
      <c r="R48" s="11"/>
      <c r="S48" s="11"/>
      <c r="T48" s="11"/>
      <c r="U48" s="11"/>
      <c r="V48" s="12" t="str">
        <f t="shared" si="13"/>
        <v/>
      </c>
      <c r="W48" s="13" t="str">
        <f t="shared" si="14"/>
        <v/>
      </c>
      <c r="X48" s="13"/>
      <c r="Y48" s="121"/>
      <c r="Z48" s="113"/>
      <c r="AA48" s="113"/>
    </row>
    <row r="49" spans="1:27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0" t="str">
        <f>IF(E49="","",IF(AND(E49&gt;22,E49&lt;41),1,INDEX('[1]ФШ (возраст)'!$B$2:$B$50,MATCH(E49,'[1]ФШ (возраст)'!$A$2:$A$50,))))</f>
        <v/>
      </c>
      <c r="J49" s="11"/>
      <c r="K49" s="11"/>
      <c r="L49" s="11"/>
      <c r="M49" s="11"/>
      <c r="N49" s="9"/>
      <c r="O49" s="9"/>
      <c r="P49" s="9"/>
      <c r="Q49" s="9"/>
      <c r="R49" s="11"/>
      <c r="S49" s="11"/>
      <c r="T49" s="11"/>
      <c r="U49" s="11"/>
      <c r="V49" s="12" t="str">
        <f t="shared" si="13"/>
        <v/>
      </c>
      <c r="W49" s="13" t="str">
        <f t="shared" si="14"/>
        <v/>
      </c>
      <c r="X49" s="13"/>
      <c r="Y49" s="121"/>
      <c r="Z49" s="113"/>
      <c r="AA49" s="113"/>
    </row>
    <row r="50" spans="1:27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0" t="str">
        <f>IF(E50="","",IF(AND(E50&gt;22,E50&lt;41),1,INDEX('[1]ФШ (возраст)'!$B$2:$B$50,MATCH(E50,'[1]ФШ (возраст)'!$A$2:$A$50,))))</f>
        <v/>
      </c>
      <c r="J50" s="11"/>
      <c r="K50" s="11"/>
      <c r="L50" s="11"/>
      <c r="M50" s="11"/>
      <c r="N50" s="9"/>
      <c r="O50" s="9"/>
      <c r="P50" s="9"/>
      <c r="Q50" s="9"/>
      <c r="R50" s="11"/>
      <c r="S50" s="11"/>
      <c r="T50" s="11"/>
      <c r="U50" s="11"/>
      <c r="V50" s="12" t="str">
        <f t="shared" ref="V50:V57" si="15">IF(AND(J50="",K50="",L50="",M50="",N50="",O50="",P50="",Q50="",R50="",S50="",T50="",U50=""),"",(LARGE(J50:M50,1)+LARGE(N50:Q50,1)+LARGE(R50:U50,1)))</f>
        <v/>
      </c>
      <c r="W50" s="13" t="str">
        <f t="shared" si="14"/>
        <v/>
      </c>
      <c r="X50" s="13"/>
      <c r="Y50" s="121"/>
      <c r="Z50" s="113"/>
      <c r="AA50" s="113"/>
    </row>
    <row r="51" spans="1:27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0" t="str">
        <f>IF(E51="","",IF(AND(E51&gt;22,E51&lt;41),1,INDEX('[1]ФШ (возраст)'!$B$2:$B$50,MATCH(E51,'[1]ФШ (возраст)'!$A$2:$A$50,))))</f>
        <v/>
      </c>
      <c r="J51" s="11"/>
      <c r="K51" s="11"/>
      <c r="L51" s="11"/>
      <c r="M51" s="11"/>
      <c r="N51" s="9"/>
      <c r="O51" s="9"/>
      <c r="P51" s="9"/>
      <c r="Q51" s="9"/>
      <c r="R51" s="11"/>
      <c r="S51" s="11"/>
      <c r="T51" s="11"/>
      <c r="U51" s="11"/>
      <c r="V51" s="12" t="str">
        <f t="shared" si="15"/>
        <v/>
      </c>
      <c r="W51" s="13" t="str">
        <f t="shared" si="14"/>
        <v/>
      </c>
      <c r="X51" s="13"/>
      <c r="Y51" s="121"/>
      <c r="Z51" s="113"/>
      <c r="AA51" s="113"/>
    </row>
    <row r="52" spans="1:27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0" t="str">
        <f>IF(E52="","",IF(AND(E52&gt;22,E52&lt;41),1,INDEX('[1]ФШ (возраст)'!$B$2:$B$50,MATCH(E52,'[1]ФШ (возраст)'!$A$2:$A$50,))))</f>
        <v/>
      </c>
      <c r="J52" s="11"/>
      <c r="K52" s="11"/>
      <c r="L52" s="11"/>
      <c r="M52" s="11"/>
      <c r="N52" s="9"/>
      <c r="O52" s="9"/>
      <c r="P52" s="9"/>
      <c r="Q52" s="9"/>
      <c r="R52" s="11"/>
      <c r="S52" s="11"/>
      <c r="T52" s="11"/>
      <c r="U52" s="11"/>
      <c r="V52" s="12" t="str">
        <f t="shared" si="15"/>
        <v/>
      </c>
      <c r="W52" s="13" t="str">
        <f t="shared" si="14"/>
        <v/>
      </c>
      <c r="X52" s="13"/>
      <c r="Y52" s="121"/>
      <c r="Z52" s="113"/>
      <c r="AA52" s="113"/>
    </row>
    <row r="53" spans="1:27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0" t="str">
        <f>IF(E53="","",IF(AND(E53&gt;22,E53&lt;41),1,INDEX('[1]ФШ (возраст)'!$B$2:$B$50,MATCH(E53,'[1]ФШ (возраст)'!$A$2:$A$50,))))</f>
        <v/>
      </c>
      <c r="J53" s="11"/>
      <c r="K53" s="11"/>
      <c r="L53" s="11"/>
      <c r="M53" s="11"/>
      <c r="N53" s="9"/>
      <c r="O53" s="9"/>
      <c r="P53" s="9"/>
      <c r="Q53" s="9"/>
      <c r="R53" s="11"/>
      <c r="S53" s="11"/>
      <c r="T53" s="11"/>
      <c r="U53" s="11"/>
      <c r="V53" s="12" t="str">
        <f t="shared" si="15"/>
        <v/>
      </c>
      <c r="W53" s="13" t="str">
        <f t="shared" si="14"/>
        <v/>
      </c>
      <c r="X53" s="105"/>
      <c r="Y53" s="108"/>
    </row>
    <row r="54" spans="1:27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0" t="str">
        <f>IF(E54="","",IF(AND(E54&gt;22,E54&lt;41),1,INDEX('[1]ФШ (возраст)'!$B$2:$B$50,MATCH(E54,'[1]ФШ (возраст)'!$A$2:$A$50,))))</f>
        <v/>
      </c>
      <c r="J54" s="11"/>
      <c r="K54" s="11"/>
      <c r="L54" s="11"/>
      <c r="M54" s="11"/>
      <c r="N54" s="9"/>
      <c r="O54" s="9"/>
      <c r="P54" s="9"/>
      <c r="Q54" s="9"/>
      <c r="R54" s="11"/>
      <c r="S54" s="11"/>
      <c r="T54" s="11"/>
      <c r="U54" s="11"/>
      <c r="V54" s="12" t="str">
        <f t="shared" si="15"/>
        <v/>
      </c>
      <c r="W54" s="13" t="str">
        <f t="shared" si="14"/>
        <v/>
      </c>
      <c r="X54" s="105"/>
      <c r="Y54" s="108"/>
    </row>
    <row r="55" spans="1:27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0" t="str">
        <f>IF(E55="","",IF(AND(E55&gt;22,E55&lt;41),1,INDEX('[1]ФШ (возраст)'!$B$2:$B$50,MATCH(E55,'[1]ФШ (возраст)'!$A$2:$A$50,))))</f>
        <v/>
      </c>
      <c r="J55" s="11"/>
      <c r="K55" s="11"/>
      <c r="L55" s="11"/>
      <c r="M55" s="11"/>
      <c r="N55" s="9"/>
      <c r="O55" s="9"/>
      <c r="P55" s="9"/>
      <c r="Q55" s="9"/>
      <c r="R55" s="11"/>
      <c r="S55" s="11"/>
      <c r="T55" s="11"/>
      <c r="U55" s="11"/>
      <c r="V55" s="12" t="str">
        <f t="shared" si="15"/>
        <v/>
      </c>
      <c r="W55" s="13" t="str">
        <f t="shared" si="14"/>
        <v/>
      </c>
      <c r="X55" s="105"/>
      <c r="Y55" s="108"/>
    </row>
    <row r="56" spans="1:27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0" t="str">
        <f>IF(E56="","",IF(AND(E56&gt;22,E56&lt;41),1,INDEX('[1]ФШ (возраст)'!$B$2:$B$50,MATCH(E56,'[1]ФШ (возраст)'!$A$2:$A$50,))))</f>
        <v/>
      </c>
      <c r="J56" s="11"/>
      <c r="K56" s="11"/>
      <c r="L56" s="11"/>
      <c r="M56" s="11"/>
      <c r="N56" s="9"/>
      <c r="O56" s="9"/>
      <c r="P56" s="9"/>
      <c r="Q56" s="9"/>
      <c r="R56" s="11"/>
      <c r="S56" s="11"/>
      <c r="T56" s="11"/>
      <c r="U56" s="11"/>
      <c r="V56" s="12" t="str">
        <f t="shared" si="15"/>
        <v/>
      </c>
      <c r="W56" s="13" t="str">
        <f t="shared" si="14"/>
        <v/>
      </c>
      <c r="X56" s="105"/>
      <c r="Y56" s="108"/>
    </row>
    <row r="57" spans="1:27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0" t="str">
        <f>IF(E57="","",IF(AND(E57&gt;22,E57&lt;41),1,INDEX('[1]ФШ (возраст)'!$B$2:$B$50,MATCH(E57,'[1]ФШ (возраст)'!$A$2:$A$50,))))</f>
        <v/>
      </c>
      <c r="J57" s="11"/>
      <c r="K57" s="11"/>
      <c r="L57" s="11"/>
      <c r="M57" s="11"/>
      <c r="N57" s="9"/>
      <c r="O57" s="9"/>
      <c r="P57" s="9"/>
      <c r="Q57" s="9"/>
      <c r="R57" s="11"/>
      <c r="S57" s="11"/>
      <c r="T57" s="11"/>
      <c r="U57" s="11"/>
      <c r="V57" s="12" t="str">
        <f t="shared" si="15"/>
        <v/>
      </c>
      <c r="W57" s="13" t="str">
        <f t="shared" si="14"/>
        <v/>
      </c>
      <c r="X57" s="105"/>
      <c r="Y57" s="108"/>
    </row>
  </sheetData>
  <mergeCells count="5">
    <mergeCell ref="A1:B3"/>
    <mergeCell ref="C1:O1"/>
    <mergeCell ref="AB2:AF2"/>
    <mergeCell ref="AB3:AF3"/>
    <mergeCell ref="AH1:AL1"/>
  </mergeCells>
  <phoneticPr fontId="8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883E-371F-4EB1-B430-2E8D390C621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35FE-9F65-4240-9A45-EBE771F1E3E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H69"/>
  <sheetViews>
    <sheetView tabSelected="1" workbookViewId="0">
      <selection activeCell="C1" sqref="C1:O1"/>
    </sheetView>
  </sheetViews>
  <sheetFormatPr defaultRowHeight="15" x14ac:dyDescent="0.25"/>
  <cols>
    <col min="1" max="1" width="5.5703125" customWidth="1"/>
    <col min="2" max="2" width="28.85546875" customWidth="1"/>
    <col min="3" max="3" width="13.28515625" customWidth="1"/>
    <col min="4" max="4" width="11.7109375" customWidth="1"/>
    <col min="5" max="5" width="10.140625" bestFit="1" customWidth="1"/>
    <col min="13" max="13" width="0" hidden="1" customWidth="1"/>
    <col min="16" max="19" width="9.140625" customWidth="1"/>
    <col min="20" max="24" width="9.140625" style="75"/>
  </cols>
  <sheetData>
    <row r="1" spans="1:34" ht="20.25" customHeight="1" x14ac:dyDescent="0.25">
      <c r="A1" s="520"/>
      <c r="B1" s="520"/>
      <c r="C1" s="524" t="s">
        <v>100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15"/>
      <c r="Q1" s="15"/>
    </row>
    <row r="2" spans="1:34" ht="19.5" customHeight="1" thickBot="1" x14ac:dyDescent="0.3">
      <c r="A2" s="520"/>
      <c r="B2" s="520"/>
      <c r="C2" s="15" t="s">
        <v>18</v>
      </c>
      <c r="D2" s="15"/>
      <c r="E2" s="15" t="s">
        <v>97</v>
      </c>
      <c r="O2" s="15"/>
      <c r="T2" s="525" t="s">
        <v>27</v>
      </c>
      <c r="U2" s="526"/>
      <c r="V2" s="526"/>
      <c r="W2" s="526"/>
      <c r="X2" s="526"/>
      <c r="Y2" s="15"/>
      <c r="AE2" s="15"/>
      <c r="AF2" s="15"/>
      <c r="AG2" s="15"/>
      <c r="AH2" s="15"/>
    </row>
    <row r="3" spans="1:34" ht="16.5" customHeight="1" thickBot="1" x14ac:dyDescent="0.3">
      <c r="A3" s="521"/>
      <c r="B3" s="521"/>
      <c r="T3" s="532" t="s">
        <v>34</v>
      </c>
      <c r="U3" s="533"/>
      <c r="V3" s="533"/>
      <c r="W3" s="533"/>
      <c r="X3" s="534"/>
    </row>
    <row r="4" spans="1:34" ht="30" x14ac:dyDescent="0.25">
      <c r="A4" s="1" t="s">
        <v>0</v>
      </c>
      <c r="B4" s="2" t="s">
        <v>1</v>
      </c>
      <c r="C4" s="3" t="s">
        <v>2</v>
      </c>
      <c r="D4" s="3" t="s">
        <v>19</v>
      </c>
      <c r="E4" s="3" t="s">
        <v>3</v>
      </c>
      <c r="F4" s="2" t="s">
        <v>4</v>
      </c>
      <c r="G4" s="2" t="s">
        <v>5</v>
      </c>
      <c r="H4" s="3" t="s">
        <v>20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42</v>
      </c>
      <c r="P4" s="3" t="s">
        <v>82</v>
      </c>
      <c r="Q4" s="3" t="s">
        <v>83</v>
      </c>
      <c r="R4" s="126" t="s">
        <v>86</v>
      </c>
      <c r="S4" s="130" t="s">
        <v>91</v>
      </c>
      <c r="T4" s="271">
        <v>52</v>
      </c>
      <c r="U4" s="292">
        <v>97.5</v>
      </c>
      <c r="V4" s="292">
        <v>80</v>
      </c>
      <c r="W4" s="292">
        <v>72.5</v>
      </c>
      <c r="X4" s="293">
        <v>62.5</v>
      </c>
    </row>
    <row r="5" spans="1:34" s="214" customFormat="1" x14ac:dyDescent="0.25">
      <c r="A5" s="253">
        <v>1</v>
      </c>
      <c r="B5" s="56" t="s">
        <v>135</v>
      </c>
      <c r="C5" s="254" t="s">
        <v>201</v>
      </c>
      <c r="D5" s="296" t="s">
        <v>202</v>
      </c>
      <c r="E5" s="269">
        <v>33</v>
      </c>
      <c r="F5" s="269">
        <v>80</v>
      </c>
      <c r="G5" s="267">
        <v>600</v>
      </c>
      <c r="H5" s="12">
        <f>IF(F5="","",INDEX('[3]ФМ (Жен)'!$B$3:$K$102,MATCH(F5,'[3]ФМ (Жен)'!$A$3:$A$102,0),MATCH(G5,'[3]ФМ (Жен)'!$B$2:$K$2,0)))</f>
        <v>0.68479999999999996</v>
      </c>
      <c r="I5" s="12">
        <f>IF(E5="","",IF(AND(E5&gt;22,E5&lt;41),1,INDEX('[3]ФМ (возраст)'!$B$1:$B$50,MATCH(E5,'[3]ФМ (возраст)'!$A$2:$A$50,))))</f>
        <v>1</v>
      </c>
      <c r="J5" s="267">
        <v>60</v>
      </c>
      <c r="K5" s="267">
        <v>65</v>
      </c>
      <c r="L5" s="267">
        <v>70</v>
      </c>
      <c r="M5" s="267"/>
      <c r="N5" s="12">
        <f t="shared" ref="N5:N11" si="0">IF(AND(J5="",K5="",L5="",M5=""),"",LARGE(J5:M5,1))</f>
        <v>70</v>
      </c>
      <c r="O5" s="21">
        <f t="shared" ref="O5:O11" si="1">IF(N5="","",IF(I5="","Укажите возраст",N5*H5*I5))</f>
        <v>47.936</v>
      </c>
      <c r="P5" s="223" t="s">
        <v>265</v>
      </c>
      <c r="Q5" s="233" t="s">
        <v>269</v>
      </c>
      <c r="R5" s="243"/>
      <c r="S5" s="244"/>
      <c r="T5" s="295">
        <v>56</v>
      </c>
      <c r="U5" s="261">
        <v>100</v>
      </c>
      <c r="V5" s="261">
        <v>87.5</v>
      </c>
      <c r="W5" s="261">
        <v>77.5</v>
      </c>
      <c r="X5" s="262">
        <v>67.5</v>
      </c>
      <c r="Y5" s="245"/>
    </row>
    <row r="6" spans="1:34" x14ac:dyDescent="0.25">
      <c r="A6" s="1">
        <v>2</v>
      </c>
      <c r="B6" s="56" t="s">
        <v>250</v>
      </c>
      <c r="C6" s="254" t="s">
        <v>204</v>
      </c>
      <c r="D6" s="297" t="s">
        <v>203</v>
      </c>
      <c r="E6" s="269">
        <v>19</v>
      </c>
      <c r="F6" s="269">
        <v>55</v>
      </c>
      <c r="G6" s="267">
        <v>600</v>
      </c>
      <c r="H6" s="12">
        <f>IF(F6="","",INDEX('[3]ФМ (Жен)'!$B$3:$K$102,MATCH(F6,'[3]ФМ (Жен)'!$A$3:$A$102,0),MATCH(G6,'[3]ФМ (Жен)'!$B$2:$K$2,0)))</f>
        <v>0.91669999999999996</v>
      </c>
      <c r="I6" s="12">
        <f>IF(E6="","",IF(AND(E6&gt;22,E6&lt;41),1,INDEX('[3]ФМ (возраст)'!$B$1:$B$50,MATCH(E6,'[3]ФМ (возраст)'!$A$2:$A$50,))))</f>
        <v>1</v>
      </c>
      <c r="J6" s="267">
        <v>37.5</v>
      </c>
      <c r="K6" s="267">
        <v>40</v>
      </c>
      <c r="L6" s="267">
        <v>-45</v>
      </c>
      <c r="M6" s="267"/>
      <c r="N6" s="12">
        <f t="shared" si="0"/>
        <v>40</v>
      </c>
      <c r="O6" s="21">
        <f t="shared" si="1"/>
        <v>36.667999999999999</v>
      </c>
      <c r="P6" s="116" t="s">
        <v>280</v>
      </c>
      <c r="Q6" s="119" t="s">
        <v>269</v>
      </c>
      <c r="R6" s="166"/>
      <c r="S6" s="131"/>
      <c r="T6" s="295">
        <v>60</v>
      </c>
      <c r="U6" s="261">
        <v>112.5</v>
      </c>
      <c r="V6" s="261">
        <v>92.5</v>
      </c>
      <c r="W6" s="261">
        <v>82.5</v>
      </c>
      <c r="X6" s="262">
        <v>72.5</v>
      </c>
    </row>
    <row r="7" spans="1:34" x14ac:dyDescent="0.25">
      <c r="A7" s="1"/>
      <c r="B7" s="56"/>
      <c r="C7" s="254"/>
      <c r="D7" s="296"/>
      <c r="E7" s="269"/>
      <c r="F7" s="269"/>
      <c r="G7" s="267"/>
      <c r="H7" s="12" t="str">
        <f>IF(F7="","",INDEX('[3]ФМ (Жен)'!$B$3:$K$102,MATCH(F7,'[3]ФМ (Жен)'!$A$3:$A$102,0),MATCH(G7,'[3]ФМ (Жен)'!$B$2:$K$2,0)))</f>
        <v/>
      </c>
      <c r="I7" s="12" t="str">
        <f>IF(E7="","",IF(AND(E7&gt;22,E7&lt;41),1,INDEX('[3]ФМ (возраст)'!$B$1:$B$50,MATCH(E7,'[3]ФМ (возраст)'!$A$2:$A$50,))))</f>
        <v/>
      </c>
      <c r="J7" s="267"/>
      <c r="K7" s="267"/>
      <c r="L7" s="267"/>
      <c r="M7" s="267"/>
      <c r="N7" s="12" t="str">
        <f t="shared" si="0"/>
        <v/>
      </c>
      <c r="O7" s="21" t="str">
        <f t="shared" si="1"/>
        <v/>
      </c>
      <c r="P7" s="116"/>
      <c r="Q7" s="119"/>
      <c r="R7" s="136"/>
      <c r="S7" s="131"/>
      <c r="T7" s="295">
        <v>67.5</v>
      </c>
      <c r="U7" s="261">
        <v>120</v>
      </c>
      <c r="V7" s="261">
        <v>100</v>
      </c>
      <c r="W7" s="261">
        <v>90</v>
      </c>
      <c r="X7" s="262">
        <v>80</v>
      </c>
    </row>
    <row r="8" spans="1:34" x14ac:dyDescent="0.25">
      <c r="A8" s="1"/>
      <c r="B8" s="56"/>
      <c r="C8" s="254"/>
      <c r="D8" s="56"/>
      <c r="E8" s="269"/>
      <c r="F8" s="269"/>
      <c r="G8" s="267"/>
      <c r="H8" s="12" t="str">
        <f>IF(F8="","",INDEX('[3]ФМ (Жен)'!$B$3:$K$102,MATCH(F8,'[3]ФМ (Жен)'!$A$3:$A$102,0),MATCH(G8,'[3]ФМ (Жен)'!$B$2:$K$2,0)))</f>
        <v/>
      </c>
      <c r="I8" s="12" t="str">
        <f>IF(E8="","",IF(AND(E8&gt;22,E8&lt;41),1,INDEX('[3]ФМ (возраст)'!$B$1:$B$50,MATCH(E8,'[3]ФМ (возраст)'!$A$2:$A$50,))))</f>
        <v/>
      </c>
      <c r="J8" s="267"/>
      <c r="K8" s="267"/>
      <c r="L8" s="267"/>
      <c r="M8" s="267"/>
      <c r="N8" s="12" t="str">
        <f t="shared" si="0"/>
        <v/>
      </c>
      <c r="O8" s="21" t="str">
        <f t="shared" si="1"/>
        <v/>
      </c>
      <c r="P8" s="116"/>
      <c r="Q8" s="119"/>
      <c r="R8" s="136"/>
      <c r="S8" s="131"/>
      <c r="T8" s="295">
        <v>75</v>
      </c>
      <c r="U8" s="261">
        <v>130</v>
      </c>
      <c r="V8" s="261">
        <v>107.5</v>
      </c>
      <c r="W8" s="261">
        <v>95</v>
      </c>
      <c r="X8" s="262">
        <v>85</v>
      </c>
    </row>
    <row r="9" spans="1:34" x14ac:dyDescent="0.25">
      <c r="A9" s="1"/>
      <c r="B9" s="56"/>
      <c r="C9" s="254"/>
      <c r="D9" s="296"/>
      <c r="E9" s="269"/>
      <c r="F9" s="269"/>
      <c r="G9" s="267"/>
      <c r="H9" s="12" t="str">
        <f>IF(F9="","",INDEX('[3]ФМ (Жен)'!$B$3:$K$102,MATCH(F9,'[3]ФМ (Жен)'!$A$3:$A$102,0),MATCH(G9,'[3]ФМ (Жен)'!$B$2:$K$2,0)))</f>
        <v/>
      </c>
      <c r="I9" s="12" t="str">
        <f>IF(E9="","",IF(AND(E9&gt;22,E9&lt;41),1,INDEX('[3]ФМ (возраст)'!$B$1:$B$50,MATCH(E9,'[3]ФМ (возраст)'!$A$2:$A$50,))))</f>
        <v/>
      </c>
      <c r="J9" s="267"/>
      <c r="K9" s="267"/>
      <c r="L9" s="267"/>
      <c r="M9" s="267"/>
      <c r="N9" s="12" t="str">
        <f t="shared" si="0"/>
        <v/>
      </c>
      <c r="O9" s="21" t="str">
        <f t="shared" si="1"/>
        <v/>
      </c>
      <c r="P9" s="116"/>
      <c r="Q9" s="119"/>
      <c r="R9" s="136"/>
      <c r="S9" s="131"/>
      <c r="T9" s="295">
        <v>82.5</v>
      </c>
      <c r="U9" s="261">
        <v>137.5</v>
      </c>
      <c r="V9" s="261">
        <v>112.5</v>
      </c>
      <c r="W9" s="261">
        <v>100</v>
      </c>
      <c r="X9" s="262">
        <v>87.5</v>
      </c>
    </row>
    <row r="10" spans="1:34" x14ac:dyDescent="0.25">
      <c r="A10" s="1"/>
      <c r="B10" s="56"/>
      <c r="C10" s="254"/>
      <c r="D10" s="298"/>
      <c r="E10" s="256"/>
      <c r="F10" s="256"/>
      <c r="G10" s="257"/>
      <c r="H10" s="12" t="str">
        <f>IF(F10="","",INDEX('[3]ФМ (Жен)'!$B$3:$K$102,MATCH(F10,'[3]ФМ (Жен)'!$A$3:$A$102,0),MATCH(G10,'[3]ФМ (Жен)'!$B$2:$K$2,0)))</f>
        <v/>
      </c>
      <c r="I10" s="12" t="str">
        <f>IF(E10="","",IF(AND(E10&gt;22,E10&lt;41),1,INDEX('[3]ФМ (возраст)'!$B$1:$B$50,MATCH(E10,'[3]ФМ (возраст)'!$A$2:$A$50,))))</f>
        <v/>
      </c>
      <c r="J10" s="267"/>
      <c r="K10" s="267"/>
      <c r="L10" s="267"/>
      <c r="M10" s="267"/>
      <c r="N10" s="12" t="str">
        <f t="shared" si="0"/>
        <v/>
      </c>
      <c r="O10" s="21" t="str">
        <f t="shared" si="1"/>
        <v/>
      </c>
      <c r="P10" s="116"/>
      <c r="Q10" s="119"/>
      <c r="R10" s="136"/>
      <c r="S10" s="131"/>
      <c r="T10" s="295">
        <v>90</v>
      </c>
      <c r="U10" s="261">
        <v>145</v>
      </c>
      <c r="V10" s="261">
        <v>117.5</v>
      </c>
      <c r="W10" s="261">
        <v>105</v>
      </c>
      <c r="X10" s="262">
        <v>90</v>
      </c>
    </row>
    <row r="11" spans="1:34" ht="15.75" thickBot="1" x14ac:dyDescent="0.3">
      <c r="A11" s="1"/>
      <c r="B11" s="56"/>
      <c r="C11" s="254"/>
      <c r="D11" s="296"/>
      <c r="E11" s="269"/>
      <c r="F11" s="269"/>
      <c r="G11" s="267"/>
      <c r="H11" s="12" t="str">
        <f>IF(F11="","",INDEX('[3]ФМ (Жен)'!$B$3:$K$102,MATCH(F11,'[3]ФМ (Жен)'!$A$3:$A$102,0),MATCH(G11,'[3]ФМ (Жен)'!$B$2:$K$2,0)))</f>
        <v/>
      </c>
      <c r="I11" s="12" t="str">
        <f>IF(E11="","",IF(AND(E11&gt;22,E11&lt;41),1,INDEX('[3]ФМ (возраст)'!$B$1:$B$50,MATCH(E11,'[3]ФМ (возраст)'!$A$2:$A$50,))))</f>
        <v/>
      </c>
      <c r="J11" s="267"/>
      <c r="K11" s="267"/>
      <c r="L11" s="267"/>
      <c r="M11" s="267"/>
      <c r="N11" s="12" t="str">
        <f t="shared" si="0"/>
        <v/>
      </c>
      <c r="O11" s="21" t="str">
        <f t="shared" si="1"/>
        <v/>
      </c>
      <c r="P11" s="116"/>
      <c r="Q11" s="119"/>
      <c r="R11" s="166"/>
      <c r="S11" s="131"/>
      <c r="T11" s="307" t="s">
        <v>35</v>
      </c>
      <c r="U11" s="281">
        <v>157.5</v>
      </c>
      <c r="V11" s="281">
        <v>122.5</v>
      </c>
      <c r="W11" s="281">
        <v>110</v>
      </c>
      <c r="X11" s="282">
        <v>95</v>
      </c>
    </row>
    <row r="12" spans="1:34" hidden="1" x14ac:dyDescent="0.25">
      <c r="A12" s="1"/>
      <c r="B12" s="56"/>
      <c r="C12" s="254"/>
      <c r="D12" s="56"/>
      <c r="E12" s="269"/>
      <c r="F12" s="269"/>
      <c r="G12" s="267"/>
      <c r="H12" s="12" t="str">
        <f>IF(F12="","",INDEX('[3]ФМ (Жен)'!$B$3:$K$102,MATCH(F12,'[3]ФМ (Жен)'!$A$3:$A$102,0),MATCH(G12,'[3]ФМ (Жен)'!$B$2:$K$2,0)))</f>
        <v/>
      </c>
      <c r="I12" s="12" t="str">
        <f>IF(E12="","",IF(AND(E12&gt;22,E12&lt;41),1,INDEX('[3]ФМ (возраст)'!$B$1:$B$50,MATCH(E12,'[3]ФМ (возраст)'!$A$2:$A$50,))))</f>
        <v/>
      </c>
      <c r="J12" s="267"/>
      <c r="K12" s="267"/>
      <c r="L12" s="267"/>
      <c r="M12" s="267"/>
      <c r="N12" s="12" t="str">
        <f t="shared" ref="N12:N14" si="2">IF(AND(J12="",K12="",L12="",M12=""),"",LARGE(J12:M12,1))</f>
        <v/>
      </c>
      <c r="O12" s="21" t="str">
        <f>IF(L12="","",IF(K12="","Укажите возраст",L12*J12*K12))</f>
        <v/>
      </c>
      <c r="P12" s="13"/>
      <c r="Q12" s="13"/>
      <c r="R12" s="128"/>
      <c r="S12" s="131"/>
      <c r="Z12" s="348">
        <v>110</v>
      </c>
      <c r="AA12" s="305">
        <v>270</v>
      </c>
      <c r="AB12" s="305">
        <v>230</v>
      </c>
      <c r="AC12" s="305">
        <v>200</v>
      </c>
      <c r="AD12" s="306">
        <v>175</v>
      </c>
    </row>
    <row r="13" spans="1:34" hidden="1" x14ac:dyDescent="0.25">
      <c r="A13" s="1"/>
      <c r="B13" s="56"/>
      <c r="C13" s="254"/>
      <c r="D13" s="56"/>
      <c r="E13" s="269"/>
      <c r="F13" s="269"/>
      <c r="G13" s="267"/>
      <c r="H13" s="12" t="str">
        <f>IF(F13="","",INDEX('[3]ФМ (Жен)'!$B$3:$K$102,MATCH(F13,'[3]ФМ (Жен)'!$A$3:$A$102,0),MATCH(G13,'[3]ФМ (Жен)'!$B$2:$K$2,0)))</f>
        <v/>
      </c>
      <c r="I13" s="12" t="str">
        <f>IF(E13="","",IF(AND(E13&gt;22,E13&lt;41),1,INDEX('[3]ФМ (возраст)'!$B$1:$B$50,MATCH(E13,'[3]ФМ (возраст)'!$A$2:$A$50,))))</f>
        <v/>
      </c>
      <c r="J13" s="267"/>
      <c r="K13" s="267"/>
      <c r="L13" s="267"/>
      <c r="M13" s="267"/>
      <c r="N13" s="12" t="str">
        <f t="shared" si="2"/>
        <v/>
      </c>
      <c r="O13" s="21"/>
      <c r="P13" s="13"/>
      <c r="Q13" s="13"/>
      <c r="R13" s="128"/>
      <c r="S13" s="131"/>
      <c r="Z13" s="348">
        <v>125</v>
      </c>
      <c r="AA13" s="305">
        <v>280</v>
      </c>
      <c r="AB13" s="305">
        <v>242.5</v>
      </c>
      <c r="AC13" s="305">
        <v>210</v>
      </c>
      <c r="AD13" s="306">
        <v>182.5</v>
      </c>
    </row>
    <row r="14" spans="1:34" ht="15" hidden="1" customHeight="1" x14ac:dyDescent="0.3">
      <c r="A14" s="1"/>
      <c r="B14" s="56"/>
      <c r="C14" s="254"/>
      <c r="D14" s="56"/>
      <c r="E14" s="269"/>
      <c r="F14" s="269"/>
      <c r="G14" s="267"/>
      <c r="H14" s="12" t="str">
        <f>IF(F14="","",INDEX('[3]ФМ (Жен)'!$B$3:$K$102,MATCH(F14,'[3]ФМ (Жен)'!$A$3:$A$102,0),MATCH(G14,'[3]ФМ (Жен)'!$B$2:$K$2,0)))</f>
        <v/>
      </c>
      <c r="I14" s="12" t="str">
        <f>IF(E14="","",IF(AND(E14&gt;22,E14&lt;41),1,INDEX('[3]ФМ (возраст)'!$B$1:$B$50,MATCH(E14,'[3]ФМ (возраст)'!$A$2:$A$50,))))</f>
        <v/>
      </c>
      <c r="J14" s="267"/>
      <c r="K14" s="267"/>
      <c r="L14" s="267"/>
      <c r="M14" s="267"/>
      <c r="N14" s="12" t="str">
        <f t="shared" si="2"/>
        <v/>
      </c>
      <c r="O14" s="21" t="str">
        <f>IF(L14="","",IF(K14="","Укажите возраст",L14*J14*K14))</f>
        <v/>
      </c>
      <c r="P14" s="13"/>
      <c r="Q14" s="13"/>
      <c r="R14" s="128"/>
      <c r="S14" s="131"/>
      <c r="Z14" s="403" t="s">
        <v>37</v>
      </c>
      <c r="AA14" s="404">
        <v>290</v>
      </c>
      <c r="AB14" s="404">
        <v>250</v>
      </c>
      <c r="AC14" s="404">
        <v>217.5</v>
      </c>
      <c r="AD14" s="405">
        <v>190</v>
      </c>
    </row>
    <row r="15" spans="1:34" ht="27.75" customHeight="1" thickBot="1" x14ac:dyDescent="0.3">
      <c r="A15" s="1" t="s">
        <v>0</v>
      </c>
      <c r="B15" s="299" t="s">
        <v>1</v>
      </c>
      <c r="C15" s="300" t="s">
        <v>2</v>
      </c>
      <c r="D15" s="300" t="s">
        <v>19</v>
      </c>
      <c r="E15" s="300" t="s">
        <v>3</v>
      </c>
      <c r="F15" s="299" t="s">
        <v>4</v>
      </c>
      <c r="G15" s="299" t="s">
        <v>5</v>
      </c>
      <c r="H15" s="300" t="s">
        <v>6</v>
      </c>
      <c r="I15" s="300" t="s">
        <v>7</v>
      </c>
      <c r="J15" s="299" t="s">
        <v>21</v>
      </c>
      <c r="K15" s="299" t="s">
        <v>22</v>
      </c>
      <c r="L15" s="299" t="s">
        <v>23</v>
      </c>
      <c r="M15" s="299" t="s">
        <v>24</v>
      </c>
      <c r="N15" s="299" t="s">
        <v>25</v>
      </c>
      <c r="O15" s="300" t="s">
        <v>42</v>
      </c>
      <c r="P15" s="3"/>
      <c r="Q15" s="3"/>
      <c r="R15" s="128"/>
      <c r="S15" s="131"/>
      <c r="T15" s="529" t="s">
        <v>28</v>
      </c>
      <c r="U15" s="530"/>
      <c r="V15" s="530"/>
      <c r="W15" s="530"/>
      <c r="X15" s="531"/>
    </row>
    <row r="16" spans="1:34" s="226" customFormat="1" ht="16.5" thickBot="1" x14ac:dyDescent="0.3">
      <c r="A16" s="253">
        <v>3</v>
      </c>
      <c r="B16" s="263" t="s">
        <v>188</v>
      </c>
      <c r="C16" s="264" t="s">
        <v>204</v>
      </c>
      <c r="D16" s="265" t="s">
        <v>189</v>
      </c>
      <c r="E16" s="20">
        <v>16</v>
      </c>
      <c r="F16" s="409">
        <v>62</v>
      </c>
      <c r="G16" s="257">
        <v>300</v>
      </c>
      <c r="H16" s="20">
        <f>IF(F16="","",INDEX('[2]ФШ (Муж)'!$B$3:$K$167,MATCH(F16,'[2]ФШ (Муж)'!$A$3:$A$167,0),MATCH(G16,'[2]ФШ (Муж)'!$B$2:$K$2,0)))</f>
        <v>0.78259999999999996</v>
      </c>
      <c r="I16" s="20">
        <f>IF(E16="","",IF(AND(E16&gt;22,E16&lt;41),1,INDEX('[2]ФШ (возраст)'!$B$1:$B$50,MATCH(E16,'[2]ФШ (возраст)'!$A$2:$A$50,))))</f>
        <v>1.18</v>
      </c>
      <c r="J16" s="257">
        <v>40</v>
      </c>
      <c r="K16" s="257">
        <v>45</v>
      </c>
      <c r="L16" s="257">
        <v>50</v>
      </c>
      <c r="M16" s="257"/>
      <c r="N16" s="20">
        <f t="shared" ref="N16" si="3">IF(AND(J16="",K16="",L16="",M16=""),"",LARGE(J16:M16,1))</f>
        <v>50</v>
      </c>
      <c r="O16" s="21">
        <f t="shared" ref="O16:O18" si="4">IF(N16="","",IF(I16="","Укажите возраст",N16*H16*I16))</f>
        <v>46.173399999999994</v>
      </c>
      <c r="P16" s="116" t="s">
        <v>262</v>
      </c>
      <c r="Q16" s="119" t="s">
        <v>274</v>
      </c>
      <c r="R16" s="234"/>
      <c r="S16" s="410"/>
      <c r="T16" s="397"/>
      <c r="U16" s="398"/>
      <c r="V16" s="398"/>
      <c r="W16" s="398"/>
      <c r="X16" s="399"/>
    </row>
    <row r="17" spans="1:25" s="226" customFormat="1" ht="15.75" x14ac:dyDescent="0.25">
      <c r="A17" s="253">
        <v>4</v>
      </c>
      <c r="B17" s="263" t="s">
        <v>179</v>
      </c>
      <c r="C17" s="264" t="s">
        <v>208</v>
      </c>
      <c r="D17" s="265" t="s">
        <v>180</v>
      </c>
      <c r="E17" s="20">
        <v>18</v>
      </c>
      <c r="F17" s="409">
        <v>75</v>
      </c>
      <c r="G17" s="257"/>
      <c r="H17" s="20">
        <f>IF(F17="","",INDEX('[2]ФШ (Муж)'!$B$3:$K$167,MATCH(F17,'[2]ФШ (Муж)'!$A$3:$A$167,0),MATCH(G17,'[2]ФШ (Муж)'!$B$2:$K$2,0)))</f>
        <v>0.66449999999999998</v>
      </c>
      <c r="I17" s="20">
        <f>IF(E17="","",IF(AND(E17&gt;22,E17&lt;41),1,INDEX('[2]ФШ (возраст)'!$B$1:$B$50,MATCH(E17,'[2]ФШ (возраст)'!$A$2:$A$50,))))</f>
        <v>1.08</v>
      </c>
      <c r="J17" s="257">
        <v>110</v>
      </c>
      <c r="K17" s="257">
        <v>120</v>
      </c>
      <c r="L17" s="257">
        <v>125</v>
      </c>
      <c r="M17" s="257"/>
      <c r="N17" s="20">
        <f t="shared" ref="N17:N18" si="5">IF(AND(J17="",K17="",L17="",M17=""),"",LARGE(J17:M17,1))</f>
        <v>125</v>
      </c>
      <c r="O17" s="21">
        <f t="shared" si="4"/>
        <v>89.70750000000001</v>
      </c>
      <c r="P17" s="116" t="s">
        <v>263</v>
      </c>
      <c r="Q17" s="119" t="s">
        <v>274</v>
      </c>
      <c r="R17" s="234"/>
      <c r="S17" s="410"/>
      <c r="T17" s="400" t="s">
        <v>33</v>
      </c>
      <c r="U17" s="401" t="s">
        <v>29</v>
      </c>
      <c r="V17" s="401" t="s">
        <v>30</v>
      </c>
      <c r="W17" s="401" t="s">
        <v>31</v>
      </c>
      <c r="X17" s="402" t="s">
        <v>32</v>
      </c>
    </row>
    <row r="18" spans="1:25" s="226" customFormat="1" ht="15.75" thickBot="1" x14ac:dyDescent="0.3">
      <c r="A18" s="253">
        <v>5</v>
      </c>
      <c r="B18" s="417" t="s">
        <v>120</v>
      </c>
      <c r="C18" s="418" t="s">
        <v>237</v>
      </c>
      <c r="D18" s="419" t="s">
        <v>238</v>
      </c>
      <c r="E18" s="420">
        <v>19</v>
      </c>
      <c r="F18" s="420">
        <v>87</v>
      </c>
      <c r="G18" s="421">
        <v>300</v>
      </c>
      <c r="H18" s="422">
        <f>IF(F18="","",INDEX('[2]ФШ (Муж)'!$B$3:$K$167,MATCH(F18,'[2]ФШ (Муж)'!$A$3:$A$167,0),MATCH(G18,'[2]ФШ (Муж)'!$B$2:$K$2,0)))</f>
        <v>0.59650000000000003</v>
      </c>
      <c r="I18" s="422">
        <f>IF(E18="","",IF(AND(E18&gt;22,E18&lt;41),1,INDEX('[2]ФШ (возраст)'!$B$1:$B$50,MATCH(E18,'[2]ФШ (возраст)'!$A$2:$A$50,))))</f>
        <v>1.06</v>
      </c>
      <c r="J18" s="421">
        <v>100</v>
      </c>
      <c r="K18" s="421">
        <v>110</v>
      </c>
      <c r="L18" s="421">
        <v>115</v>
      </c>
      <c r="M18" s="421"/>
      <c r="N18" s="422">
        <f t="shared" si="5"/>
        <v>115</v>
      </c>
      <c r="O18" s="423">
        <f t="shared" si="4"/>
        <v>72.713350000000005</v>
      </c>
      <c r="P18" s="116" t="s">
        <v>264</v>
      </c>
      <c r="Q18" s="119" t="s">
        <v>274</v>
      </c>
      <c r="R18" s="234"/>
      <c r="S18" s="410"/>
      <c r="T18" s="348">
        <v>52</v>
      </c>
      <c r="U18" s="305">
        <v>155</v>
      </c>
      <c r="V18" s="305">
        <v>132.5</v>
      </c>
      <c r="W18" s="305">
        <v>115</v>
      </c>
      <c r="X18" s="306">
        <v>100</v>
      </c>
    </row>
    <row r="19" spans="1:25" s="226" customFormat="1" ht="15.75" x14ac:dyDescent="0.25">
      <c r="A19" s="414">
        <v>6</v>
      </c>
      <c r="B19" s="428" t="s">
        <v>186</v>
      </c>
      <c r="C19" s="429"/>
      <c r="D19" s="430" t="s">
        <v>187</v>
      </c>
      <c r="E19" s="431">
        <v>25</v>
      </c>
      <c r="F19" s="432">
        <v>71</v>
      </c>
      <c r="G19" s="433">
        <v>800</v>
      </c>
      <c r="H19" s="431">
        <f>IF(F19="","",INDEX('[2]ФШ (Муж)'!$B$3:$K$167,MATCH(F19,'[2]ФШ (Муж)'!$A$3:$A$167,0),MATCH(G19,'[2]ФШ (Муж)'!$B$2:$K$2,0)))</f>
        <v>0.68820000000000003</v>
      </c>
      <c r="I19" s="431">
        <f>IF(E19="","",IF(AND(E19&gt;22,E19&lt;41),1,INDEX('[2]ФШ (возраст)'!$B$1:$B$50,MATCH(E19,'[2]ФШ (возраст)'!$A$2:$A$50,))))</f>
        <v>1</v>
      </c>
      <c r="J19" s="433">
        <v>100</v>
      </c>
      <c r="K19" s="433">
        <v>-120</v>
      </c>
      <c r="L19" s="433">
        <v>120</v>
      </c>
      <c r="M19" s="433"/>
      <c r="N19" s="431">
        <f t="shared" ref="N19:N37" si="6">IF(AND(J19="",K19="",L19="",M19=""),"",LARGE(J19:M19,1))</f>
        <v>120</v>
      </c>
      <c r="O19" s="434">
        <f t="shared" ref="O19:O35" si="7">IF(N19="","",IF(I19="","Укажите возраст",N19*H19*I19))</f>
        <v>82.584000000000003</v>
      </c>
      <c r="P19" s="415" t="s">
        <v>263</v>
      </c>
      <c r="Q19" s="119" t="s">
        <v>275</v>
      </c>
      <c r="R19" s="234"/>
      <c r="S19" s="410"/>
      <c r="T19" s="348">
        <v>56</v>
      </c>
      <c r="U19" s="305">
        <v>167.5</v>
      </c>
      <c r="V19" s="305">
        <v>142.5</v>
      </c>
      <c r="W19" s="305">
        <v>125</v>
      </c>
      <c r="X19" s="306">
        <v>107.5</v>
      </c>
    </row>
    <row r="20" spans="1:25" s="226" customFormat="1" x14ac:dyDescent="0.25">
      <c r="A20" s="414">
        <v>7</v>
      </c>
      <c r="B20" s="435" t="s">
        <v>73</v>
      </c>
      <c r="C20" s="254" t="s">
        <v>251</v>
      </c>
      <c r="D20" s="268" t="s">
        <v>171</v>
      </c>
      <c r="E20" s="256">
        <v>30</v>
      </c>
      <c r="F20" s="256">
        <v>72</v>
      </c>
      <c r="G20" s="257">
        <v>200</v>
      </c>
      <c r="H20" s="20">
        <f>IF(F20="","",INDEX('[2]ФШ (Муж)'!$B$3:$K$167,MATCH(F20,'[2]ФШ (Муж)'!$A$3:$A$167,0),MATCH(G20,'[2]ФШ (Муж)'!$B$2:$K$2,0)))</f>
        <v>0.68510000000000004</v>
      </c>
      <c r="I20" s="20">
        <f>IF(E20="","",IF(AND(E20&gt;22,E20&lt;41),1,INDEX('[2]ФШ (возраст)'!$B$1:$B$50,MATCH(E20,'[2]ФШ (возраст)'!$A$2:$A$50,))))</f>
        <v>1</v>
      </c>
      <c r="J20" s="257">
        <v>125</v>
      </c>
      <c r="K20" s="257">
        <v>-135</v>
      </c>
      <c r="L20" s="257">
        <v>-135</v>
      </c>
      <c r="M20" s="257"/>
      <c r="N20" s="20">
        <f>IF(AND(J20="",K20="",L20="",M20=""),"",LARGE(J20:M20,1))</f>
        <v>125</v>
      </c>
      <c r="O20" s="436">
        <f>IF(N20="","",IF(I20="","Укажите возраст",N20*H20*I20))</f>
        <v>85.637500000000003</v>
      </c>
      <c r="P20" s="415" t="s">
        <v>263</v>
      </c>
      <c r="Q20" s="119" t="s">
        <v>276</v>
      </c>
      <c r="R20" s="234"/>
      <c r="S20" s="410"/>
      <c r="T20" s="348">
        <v>60</v>
      </c>
      <c r="U20" s="305">
        <v>180</v>
      </c>
      <c r="V20" s="305">
        <v>152.5</v>
      </c>
      <c r="W20" s="305">
        <v>132.5</v>
      </c>
      <c r="X20" s="306">
        <v>117.5</v>
      </c>
    </row>
    <row r="21" spans="1:25" s="226" customFormat="1" ht="13.5" customHeight="1" x14ac:dyDescent="0.25">
      <c r="A21" s="414">
        <v>8</v>
      </c>
      <c r="B21" s="435" t="s">
        <v>153</v>
      </c>
      <c r="C21" s="254"/>
      <c r="D21" s="278" t="s">
        <v>154</v>
      </c>
      <c r="E21" s="256">
        <v>37</v>
      </c>
      <c r="F21" s="256">
        <v>79</v>
      </c>
      <c r="G21" s="257">
        <v>900</v>
      </c>
      <c r="H21" s="20">
        <f>IF(F21="","",INDEX('[2]ФШ (Муж)'!$B$3:$K$167,MATCH(F21,'[2]ФШ (Муж)'!$A$3:$A$167,0),MATCH(G21,'[2]ФШ (Муж)'!$B$2:$K$2,0)))</f>
        <v>0.63349999999999995</v>
      </c>
      <c r="I21" s="20">
        <f>IF(E21="","",IF(AND(E21&gt;22,E21&lt;41),1,INDEX('[2]ФШ (возраст)'!$B$1:$B$50,MATCH(E21,'[2]ФШ (возраст)'!$A$2:$A$50,))))</f>
        <v>1</v>
      </c>
      <c r="J21" s="257">
        <v>100</v>
      </c>
      <c r="K21" s="257">
        <v>105</v>
      </c>
      <c r="L21" s="257">
        <v>110</v>
      </c>
      <c r="M21" s="257"/>
      <c r="N21" s="20">
        <f t="shared" si="6"/>
        <v>110</v>
      </c>
      <c r="O21" s="436">
        <f t="shared" si="7"/>
        <v>69.684999999999988</v>
      </c>
      <c r="P21" s="415" t="s">
        <v>265</v>
      </c>
      <c r="Q21" s="119" t="s">
        <v>277</v>
      </c>
      <c r="R21" s="234"/>
      <c r="S21" s="410"/>
      <c r="T21" s="348">
        <v>67.5</v>
      </c>
      <c r="U21" s="305">
        <v>200</v>
      </c>
      <c r="V21" s="305">
        <v>170</v>
      </c>
      <c r="W21" s="305">
        <v>150</v>
      </c>
      <c r="X21" s="306">
        <v>130</v>
      </c>
    </row>
    <row r="22" spans="1:25" s="22" customFormat="1" x14ac:dyDescent="0.25">
      <c r="A22" s="414">
        <v>9</v>
      </c>
      <c r="B22" s="435" t="s">
        <v>149</v>
      </c>
      <c r="C22" s="254" t="s">
        <v>50</v>
      </c>
      <c r="D22" s="255" t="s">
        <v>150</v>
      </c>
      <c r="E22" s="256">
        <v>32</v>
      </c>
      <c r="F22" s="256">
        <v>80</v>
      </c>
      <c r="G22" s="257"/>
      <c r="H22" s="20">
        <f>IF(F22="","",INDEX('[2]ФШ (Муж)'!$B$3:$K$167,MATCH(F22,'[2]ФШ (Муж)'!$A$3:$A$167,0),MATCH(G22,'[2]ФШ (Муж)'!$B$2:$K$2,0)))</f>
        <v>0.63290000000000002</v>
      </c>
      <c r="I22" s="20">
        <f>IF(E22="","",IF(AND(E22&gt;22,E22&lt;41),1,INDEX('[2]ФШ (возраст)'!$B$1:$B$50,MATCH(E22,'[2]ФШ (возраст)'!$A$2:$A$50,))))</f>
        <v>1</v>
      </c>
      <c r="J22" s="257">
        <v>120</v>
      </c>
      <c r="K22" s="257">
        <v>-130</v>
      </c>
      <c r="L22" s="257">
        <v>130</v>
      </c>
      <c r="M22" s="257"/>
      <c r="N22" s="20">
        <f t="shared" si="6"/>
        <v>130</v>
      </c>
      <c r="O22" s="436">
        <f t="shared" si="7"/>
        <v>82.277000000000001</v>
      </c>
      <c r="P22" s="415" t="s">
        <v>265</v>
      </c>
      <c r="Q22" s="119" t="s">
        <v>275</v>
      </c>
      <c r="R22" s="129"/>
      <c r="S22" s="411"/>
      <c r="T22" s="348">
        <v>75</v>
      </c>
      <c r="U22" s="305">
        <v>217.5</v>
      </c>
      <c r="V22" s="305">
        <v>185</v>
      </c>
      <c r="W22" s="305">
        <v>162.5</v>
      </c>
      <c r="X22" s="306">
        <v>142.5</v>
      </c>
      <c r="Y22" s="74"/>
    </row>
    <row r="23" spans="1:25" s="226" customFormat="1" hidden="1" x14ac:dyDescent="0.25">
      <c r="A23" s="414">
        <v>10</v>
      </c>
      <c r="B23" s="437"/>
      <c r="C23" s="438"/>
      <c r="D23" s="438"/>
      <c r="O23" s="439"/>
      <c r="P23" s="415"/>
      <c r="Q23" s="119"/>
      <c r="R23" s="234"/>
      <c r="S23" s="410"/>
      <c r="T23" s="348">
        <v>82.5</v>
      </c>
      <c r="U23" s="305">
        <v>232.5</v>
      </c>
      <c r="V23" s="305">
        <v>200</v>
      </c>
      <c r="W23" s="305">
        <v>172.5</v>
      </c>
      <c r="X23" s="306">
        <v>150</v>
      </c>
    </row>
    <row r="24" spans="1:25" s="226" customFormat="1" ht="15.75" x14ac:dyDescent="0.25">
      <c r="A24" s="414">
        <v>11</v>
      </c>
      <c r="B24" s="440" t="s">
        <v>192</v>
      </c>
      <c r="C24" s="265" t="s">
        <v>205</v>
      </c>
      <c r="D24" s="265" t="s">
        <v>206</v>
      </c>
      <c r="E24" s="20">
        <v>30</v>
      </c>
      <c r="F24" s="409">
        <v>81</v>
      </c>
      <c r="G24" s="257">
        <v>700</v>
      </c>
      <c r="H24" s="20">
        <f>IF(F24="","",INDEX('[2]ФШ (Муж)'!$B$3:$K$167,MATCH(F24,'[2]ФШ (Муж)'!$A$3:$A$167,0),MATCH(G24,'[2]ФШ (Муж)'!$B$2:$K$2,0)))</f>
        <v>0.62350000000000005</v>
      </c>
      <c r="I24" s="20">
        <f>IF(E24="","",IF(AND(E24&gt;22,E24&lt;41),1,INDEX('[2]ФШ (возраст)'!$B$1:$B$50,MATCH(E24,'[2]ФШ (возраст)'!$A$2:$A$50,))))</f>
        <v>1</v>
      </c>
      <c r="J24" s="257">
        <v>150</v>
      </c>
      <c r="K24" s="257">
        <v>160</v>
      </c>
      <c r="L24" s="257">
        <v>165</v>
      </c>
      <c r="M24" s="257"/>
      <c r="N24" s="20">
        <f t="shared" si="6"/>
        <v>165</v>
      </c>
      <c r="O24" s="436">
        <f t="shared" si="7"/>
        <v>102.87750000000001</v>
      </c>
      <c r="P24" s="415" t="s">
        <v>265</v>
      </c>
      <c r="Q24" s="119" t="s">
        <v>276</v>
      </c>
      <c r="R24" s="234"/>
      <c r="S24" s="410"/>
      <c r="T24" s="348">
        <v>90</v>
      </c>
      <c r="U24" s="305">
        <v>245</v>
      </c>
      <c r="V24" s="305">
        <v>210</v>
      </c>
      <c r="W24" s="305">
        <v>182.5</v>
      </c>
      <c r="X24" s="306">
        <v>160</v>
      </c>
    </row>
    <row r="25" spans="1:25" s="226" customFormat="1" x14ac:dyDescent="0.25">
      <c r="A25" s="414">
        <v>12</v>
      </c>
      <c r="B25" s="435" t="s">
        <v>133</v>
      </c>
      <c r="C25" s="254" t="s">
        <v>229</v>
      </c>
      <c r="D25" s="255" t="s">
        <v>134</v>
      </c>
      <c r="E25" s="256">
        <v>36</v>
      </c>
      <c r="F25" s="256">
        <v>87</v>
      </c>
      <c r="G25" s="257">
        <v>700</v>
      </c>
      <c r="H25" s="20">
        <f>IF(F25="","",INDEX('[2]ФШ (Муж)'!$B$3:$K$167,MATCH(F25,'[2]ФШ (Муж)'!$A$3:$A$167,0),MATCH(G25,'[2]ФШ (Муж)'!$B$2:$K$2,0)))</f>
        <v>0.59470000000000001</v>
      </c>
      <c r="I25" s="20">
        <f>IF(E25="","",IF(AND(E25&gt;22,E25&lt;41),1,INDEX('[2]ФШ (возраст)'!$B$1:$B$50,MATCH(E25,'[2]ФШ (возраст)'!$A$2:$A$50,))))</f>
        <v>1</v>
      </c>
      <c r="J25" s="257">
        <v>170</v>
      </c>
      <c r="K25" s="257">
        <v>177.5</v>
      </c>
      <c r="L25" s="257">
        <v>-185</v>
      </c>
      <c r="M25" s="257"/>
      <c r="N25" s="20">
        <f t="shared" si="6"/>
        <v>177.5</v>
      </c>
      <c r="O25" s="441">
        <f t="shared" si="7"/>
        <v>105.55925000000001</v>
      </c>
      <c r="P25" s="416" t="s">
        <v>264</v>
      </c>
      <c r="Q25" s="406" t="s">
        <v>276</v>
      </c>
      <c r="R25" s="407" t="s">
        <v>272</v>
      </c>
      <c r="S25" s="410"/>
      <c r="T25" s="348">
        <v>100</v>
      </c>
      <c r="U25" s="305">
        <v>257.5</v>
      </c>
      <c r="V25" s="305">
        <v>222.5</v>
      </c>
      <c r="W25" s="305">
        <v>192.5</v>
      </c>
      <c r="X25" s="306">
        <v>167.5</v>
      </c>
    </row>
    <row r="26" spans="1:25" s="226" customFormat="1" x14ac:dyDescent="0.25">
      <c r="A26" s="414">
        <v>13</v>
      </c>
      <c r="B26" s="435" t="s">
        <v>199</v>
      </c>
      <c r="C26" s="254" t="s">
        <v>50</v>
      </c>
      <c r="D26" s="255" t="s">
        <v>200</v>
      </c>
      <c r="E26" s="256">
        <v>33</v>
      </c>
      <c r="F26" s="256">
        <v>105</v>
      </c>
      <c r="G26" s="257">
        <v>300</v>
      </c>
      <c r="H26" s="20">
        <f>IF(F26="","",INDEX('[2]ФШ (Муж)'!$B$3:$K$167,MATCH(F26,'[2]ФШ (Муж)'!$A$3:$A$167,0),MATCH(G26,'[2]ФШ (Муж)'!$B$2:$K$2,0)))</f>
        <v>0.54320000000000002</v>
      </c>
      <c r="I26" s="20">
        <f>IF(E26="","",IF(AND(E26&gt;22,E26&lt;41),1,INDEX('[2]ФШ (возраст)'!$B$1:$B$50,MATCH(E26,'[2]ФШ (возраст)'!$A$2:$A$50,))))</f>
        <v>1</v>
      </c>
      <c r="J26" s="257">
        <v>180</v>
      </c>
      <c r="K26" s="257">
        <v>185</v>
      </c>
      <c r="L26" s="257">
        <v>190</v>
      </c>
      <c r="M26" s="257"/>
      <c r="N26" s="20">
        <f t="shared" si="6"/>
        <v>190</v>
      </c>
      <c r="O26" s="436">
        <f t="shared" si="7"/>
        <v>103.208</v>
      </c>
      <c r="P26" s="415" t="s">
        <v>267</v>
      </c>
      <c r="Q26" s="119" t="s">
        <v>275</v>
      </c>
      <c r="R26" s="408"/>
      <c r="S26" s="410"/>
    </row>
    <row r="27" spans="1:25" s="226" customFormat="1" x14ac:dyDescent="0.25">
      <c r="A27" s="414">
        <v>14</v>
      </c>
      <c r="B27" s="435" t="s">
        <v>139</v>
      </c>
      <c r="C27" s="254" t="s">
        <v>259</v>
      </c>
      <c r="D27" s="255" t="s">
        <v>155</v>
      </c>
      <c r="E27" s="256">
        <v>36</v>
      </c>
      <c r="F27" s="256">
        <v>115</v>
      </c>
      <c r="G27" s="257"/>
      <c r="H27" s="20">
        <f>IF(F27="","",INDEX('[2]ФШ (Муж)'!$B$3:$K$167,MATCH(F27,'[2]ФШ (Муж)'!$A$3:$A$167,0),MATCH(G27,'[2]ФШ (Муж)'!$B$2:$K$2,0)))</f>
        <v>0.53139999999999998</v>
      </c>
      <c r="I27" s="20">
        <f>IF(E27="","",IF(AND(E27&gt;22,E27&lt;41),1,INDEX('[2]ФШ (возраст)'!$B$1:$B$50,MATCH(E27,'[2]ФШ (возраст)'!$A$2:$A$50,))))</f>
        <v>1</v>
      </c>
      <c r="J27" s="257">
        <v>170</v>
      </c>
      <c r="K27" s="257">
        <v>180</v>
      </c>
      <c r="L27" s="257">
        <v>185</v>
      </c>
      <c r="M27" s="257"/>
      <c r="N27" s="20">
        <f>IF(AND(J27="",K27="",L27="",M27=""),"",LARGE(J27:M27,1))</f>
        <v>185</v>
      </c>
      <c r="O27" s="436">
        <f t="shared" si="7"/>
        <v>98.308999999999997</v>
      </c>
      <c r="P27" s="415" t="s">
        <v>268</v>
      </c>
      <c r="Q27" s="119" t="s">
        <v>276</v>
      </c>
      <c r="R27" s="408"/>
      <c r="S27" s="410"/>
    </row>
    <row r="28" spans="1:25" s="226" customFormat="1" x14ac:dyDescent="0.25">
      <c r="A28" s="414">
        <v>15</v>
      </c>
      <c r="B28" s="435" t="s">
        <v>138</v>
      </c>
      <c r="C28" s="254" t="s">
        <v>205</v>
      </c>
      <c r="D28" s="301" t="s">
        <v>207</v>
      </c>
      <c r="E28" s="256">
        <v>30</v>
      </c>
      <c r="F28" s="256">
        <v>110</v>
      </c>
      <c r="G28" s="257"/>
      <c r="H28" s="20">
        <f>IF(F28="","",INDEX('[2]ФШ (Муж)'!$B$3:$K$167,MATCH(F28,'[2]ФШ (Муж)'!$A$3:$A$167,0),MATCH(G28,'[2]ФШ (Муж)'!$B$2:$K$2,0)))</f>
        <v>0.53649999999999998</v>
      </c>
      <c r="I28" s="20">
        <f>IF(E28="","",IF(AND(E28&gt;22,E28&lt;41),1,INDEX('[2]ФШ (возраст)'!$B$1:$B$50,MATCH(E28,'[2]ФШ (возраст)'!$A$2:$A$50,))))</f>
        <v>1</v>
      </c>
      <c r="J28" s="257">
        <v>205</v>
      </c>
      <c r="K28" s="257">
        <v>215</v>
      </c>
      <c r="L28" s="257">
        <v>-230</v>
      </c>
      <c r="M28" s="257"/>
      <c r="N28" s="20">
        <f t="shared" si="6"/>
        <v>215</v>
      </c>
      <c r="O28" s="441">
        <f t="shared" si="7"/>
        <v>115.3475</v>
      </c>
      <c r="P28" s="416" t="s">
        <v>267</v>
      </c>
      <c r="Q28" s="406" t="s">
        <v>276</v>
      </c>
      <c r="R28" s="407" t="s">
        <v>271</v>
      </c>
      <c r="S28" s="410"/>
    </row>
    <row r="29" spans="1:25" s="226" customFormat="1" ht="15.75" thickBot="1" x14ac:dyDescent="0.3">
      <c r="A29" s="414">
        <v>16</v>
      </c>
      <c r="B29" s="442" t="s">
        <v>49</v>
      </c>
      <c r="C29" s="443" t="s">
        <v>50</v>
      </c>
      <c r="D29" s="444" t="s">
        <v>172</v>
      </c>
      <c r="E29" s="445">
        <v>56</v>
      </c>
      <c r="F29" s="445">
        <v>84</v>
      </c>
      <c r="G29" s="446">
        <v>600</v>
      </c>
      <c r="H29" s="447">
        <f>IF(F29="","",INDEX('[2]ФШ (Муж)'!$B$3:$K$167,MATCH(F29,'[2]ФШ (Муж)'!$A$3:$A$167,0),MATCH(G29,'[2]ФШ (Муж)'!$B$2:$K$2,0)))</f>
        <v>0.60880000000000001</v>
      </c>
      <c r="I29" s="447">
        <v>1</v>
      </c>
      <c r="J29" s="446">
        <v>152.5</v>
      </c>
      <c r="K29" s="446">
        <v>165</v>
      </c>
      <c r="L29" s="446">
        <v>170</v>
      </c>
      <c r="M29" s="446"/>
      <c r="N29" s="447">
        <f t="shared" si="6"/>
        <v>170</v>
      </c>
      <c r="O29" s="448">
        <f t="shared" si="7"/>
        <v>103.496</v>
      </c>
      <c r="P29" s="416" t="s">
        <v>264</v>
      </c>
      <c r="Q29" s="406" t="s">
        <v>275</v>
      </c>
      <c r="R29" s="407" t="s">
        <v>273</v>
      </c>
      <c r="S29" s="410"/>
    </row>
    <row r="30" spans="1:25" s="226" customFormat="1" x14ac:dyDescent="0.25">
      <c r="A30" s="253">
        <v>17</v>
      </c>
      <c r="B30" s="382" t="s">
        <v>49</v>
      </c>
      <c r="C30" s="383" t="s">
        <v>50</v>
      </c>
      <c r="D30" s="424" t="s">
        <v>172</v>
      </c>
      <c r="E30" s="385">
        <v>56</v>
      </c>
      <c r="F30" s="385">
        <v>84</v>
      </c>
      <c r="G30" s="425">
        <v>600</v>
      </c>
      <c r="H30" s="426">
        <f>IF(F30="","",INDEX('[2]ФШ (Муж)'!$B$3:$K$167,MATCH(F30,'[2]ФШ (Муж)'!$A$3:$A$167,0),MATCH(G30,'[2]ФШ (Муж)'!$B$2:$K$2,0)))</f>
        <v>0.60880000000000001</v>
      </c>
      <c r="I30" s="426">
        <f>IF(E30="","",IF(AND(E30&gt;22,E30&lt;41),1,INDEX('[2]ФШ (возраст)'!$B$1:$B$50,MATCH(E30,'[2]ФШ (возраст)'!$A$2:$A$50,))))</f>
        <v>1.38</v>
      </c>
      <c r="J30" s="425">
        <v>152.5</v>
      </c>
      <c r="K30" s="425">
        <v>165</v>
      </c>
      <c r="L30" s="425">
        <v>170</v>
      </c>
      <c r="M30" s="425"/>
      <c r="N30" s="426">
        <f t="shared" si="6"/>
        <v>170</v>
      </c>
      <c r="O30" s="427">
        <f t="shared" si="7"/>
        <v>142.82447999999999</v>
      </c>
      <c r="P30" s="116" t="s">
        <v>264</v>
      </c>
      <c r="Q30" s="119" t="s">
        <v>278</v>
      </c>
      <c r="R30" s="234"/>
      <c r="S30" s="410"/>
    </row>
    <row r="31" spans="1:25" s="226" customFormat="1" x14ac:dyDescent="0.25">
      <c r="A31" s="253">
        <v>18</v>
      </c>
      <c r="B31" s="56" t="s">
        <v>255</v>
      </c>
      <c r="C31" s="254" t="s">
        <v>229</v>
      </c>
      <c r="D31" s="301" t="s">
        <v>256</v>
      </c>
      <c r="E31" s="256">
        <v>43</v>
      </c>
      <c r="F31" s="256">
        <v>62</v>
      </c>
      <c r="G31" s="257">
        <v>600</v>
      </c>
      <c r="H31" s="20">
        <f>IF(F31="","",INDEX('[2]ФШ (Муж)'!$B$3:$K$167,MATCH(F31,'[2]ФШ (Муж)'!$A$3:$A$167,0),MATCH(G31,'[2]ФШ (Муж)'!$B$2:$K$2,0)))</f>
        <v>0.77890000000000004</v>
      </c>
      <c r="I31" s="20">
        <f>IF(E31="","",IF(AND(E31&gt;22,E31&lt;41),1,INDEX('[2]ФШ (возраст)'!$B$1:$B$50,MATCH(E31,'[2]ФШ (возраст)'!$A$2:$A$50,))))</f>
        <v>1.0089999999999999</v>
      </c>
      <c r="J31" s="257">
        <v>100</v>
      </c>
      <c r="K31" s="257">
        <v>110</v>
      </c>
      <c r="L31" s="257">
        <v>-115</v>
      </c>
      <c r="M31" s="257"/>
      <c r="N31" s="20">
        <f t="shared" ref="N31" si="8">IF(AND(J31="",K31="",L31="",M31=""),"",LARGE(J31:M31,1))</f>
        <v>110</v>
      </c>
      <c r="O31" s="21">
        <f t="shared" ref="O31" si="9">IF(N31="","",IF(I31="","Укажите возраст",N31*H31*I31))</f>
        <v>86.450110999999993</v>
      </c>
      <c r="P31" s="116" t="s">
        <v>262</v>
      </c>
      <c r="Q31" s="119" t="s">
        <v>278</v>
      </c>
      <c r="R31" s="234"/>
      <c r="S31" s="412"/>
      <c r="T31" s="391"/>
      <c r="U31" s="392"/>
      <c r="V31" s="392"/>
      <c r="W31" s="392"/>
      <c r="X31" s="392"/>
    </row>
    <row r="32" spans="1:25" s="22" customFormat="1" x14ac:dyDescent="0.25">
      <c r="A32" s="253">
        <v>19</v>
      </c>
      <c r="B32" s="56" t="s">
        <v>151</v>
      </c>
      <c r="C32" s="254" t="s">
        <v>209</v>
      </c>
      <c r="D32" s="301" t="s">
        <v>152</v>
      </c>
      <c r="E32" s="256">
        <v>41</v>
      </c>
      <c r="F32" s="256">
        <v>94</v>
      </c>
      <c r="G32" s="257"/>
      <c r="H32" s="20">
        <f>IF(F32="","",INDEX('[2]ФШ (Муж)'!$B$3:$K$167,MATCH(F32,'[2]ФШ (Муж)'!$A$3:$A$167,0),MATCH(G32,'[2]ФШ (Муж)'!$B$2:$K$2,0)))</f>
        <v>0.57099999999999995</v>
      </c>
      <c r="I32" s="20">
        <f>IF(E32="","",IF(AND(E32&gt;22,E32&lt;41),1,INDEX('[2]ФШ (возраст)'!$B$1:$B$50,MATCH(E32,'[2]ФШ (возраст)'!$A$2:$A$50,))))</f>
        <v>1.01</v>
      </c>
      <c r="J32" s="257">
        <v>120</v>
      </c>
      <c r="K32" s="257">
        <v>125</v>
      </c>
      <c r="L32" s="257">
        <v>130</v>
      </c>
      <c r="M32" s="257"/>
      <c r="N32" s="20">
        <f t="shared" si="6"/>
        <v>130</v>
      </c>
      <c r="O32" s="21">
        <f t="shared" si="7"/>
        <v>74.97229999999999</v>
      </c>
      <c r="P32" s="116" t="s">
        <v>266</v>
      </c>
      <c r="Q32" s="119" t="s">
        <v>278</v>
      </c>
      <c r="R32" s="129"/>
      <c r="S32" s="413"/>
      <c r="T32" s="90"/>
      <c r="U32" s="90"/>
      <c r="V32" s="90"/>
      <c r="W32" s="90"/>
      <c r="X32" s="90"/>
    </row>
    <row r="33" spans="1:24" s="226" customFormat="1" x14ac:dyDescent="0.25">
      <c r="A33" s="253">
        <v>20</v>
      </c>
      <c r="B33" s="56" t="s">
        <v>168</v>
      </c>
      <c r="C33" s="254"/>
      <c r="D33" s="268" t="s">
        <v>169</v>
      </c>
      <c r="E33" s="256">
        <v>53</v>
      </c>
      <c r="F33" s="256">
        <v>97</v>
      </c>
      <c r="G33" s="257">
        <v>700</v>
      </c>
      <c r="H33" s="20">
        <f>IF(F33="","",INDEX('[2]ФШ (Муж)'!$B$3:$K$167,MATCH(F33,'[2]ФШ (Муж)'!$A$3:$A$167,0),MATCH(G33,'[2]ФШ (Муж)'!$B$2:$K$2,0)))</f>
        <v>0.55989999999999995</v>
      </c>
      <c r="I33" s="20">
        <f>IF(E33="","",IF(AND(E33&gt;22,E33&lt;41),1,INDEX('[2]ФШ (возраст)'!$B$1:$B$50,MATCH(E33,'[2]ФШ (возраст)'!$A$2:$A$50,))))</f>
        <v>1.2390000000000001</v>
      </c>
      <c r="J33" s="257">
        <v>130</v>
      </c>
      <c r="K33" s="257">
        <v>-135</v>
      </c>
      <c r="L33" s="257">
        <v>-135</v>
      </c>
      <c r="M33" s="257"/>
      <c r="N33" s="20">
        <f t="shared" si="6"/>
        <v>130</v>
      </c>
      <c r="O33" s="21">
        <f t="shared" si="7"/>
        <v>90.183093</v>
      </c>
      <c r="P33" s="116" t="s">
        <v>266</v>
      </c>
      <c r="Q33" s="119" t="s">
        <v>279</v>
      </c>
      <c r="R33" s="234"/>
      <c r="S33" s="410"/>
    </row>
    <row r="34" spans="1:24" s="226" customFormat="1" x14ac:dyDescent="0.25">
      <c r="A34" s="253">
        <v>21</v>
      </c>
      <c r="B34" s="56" t="s">
        <v>162</v>
      </c>
      <c r="C34" s="254"/>
      <c r="D34" s="268" t="s">
        <v>163</v>
      </c>
      <c r="E34" s="256">
        <v>47</v>
      </c>
      <c r="F34" s="256">
        <v>108</v>
      </c>
      <c r="G34" s="257"/>
      <c r="H34" s="20">
        <f>IF(F34="","",INDEX('[2]ФШ (Муж)'!$B$3:$K$167,MATCH(F34,'[2]ФШ (Муж)'!$A$3:$A$167,0),MATCH(G34,'[2]ФШ (Муж)'!$B$2:$K$2,0)))</f>
        <v>0.53910000000000002</v>
      </c>
      <c r="I34" s="20">
        <f>IF(E34="","",IF(AND(E34&gt;22,E34&lt;41),1,INDEX('[2]ФШ (возраст)'!$B$1:$B$50,MATCH(E34,'[2]ФШ (возраст)'!$A$2:$A$50,))))</f>
        <v>1.069</v>
      </c>
      <c r="J34" s="257">
        <v>160</v>
      </c>
      <c r="K34" s="257">
        <v>170</v>
      </c>
      <c r="L34" s="257">
        <v>175</v>
      </c>
      <c r="M34" s="257"/>
      <c r="N34" s="20">
        <f t="shared" si="6"/>
        <v>175</v>
      </c>
      <c r="O34" s="21">
        <f t="shared" si="7"/>
        <v>100.8521325</v>
      </c>
      <c r="P34" s="116" t="s">
        <v>267</v>
      </c>
      <c r="Q34" s="119" t="s">
        <v>279</v>
      </c>
      <c r="R34" s="234"/>
      <c r="S34" s="410"/>
      <c r="T34" s="90"/>
      <c r="U34" s="90"/>
      <c r="V34" s="90"/>
      <c r="W34" s="90"/>
      <c r="X34" s="90"/>
    </row>
    <row r="35" spans="1:24" s="226" customFormat="1" x14ac:dyDescent="0.25">
      <c r="A35" s="253">
        <v>22</v>
      </c>
      <c r="B35" s="56" t="s">
        <v>156</v>
      </c>
      <c r="C35" s="254" t="s">
        <v>205</v>
      </c>
      <c r="D35" s="277" t="s">
        <v>233</v>
      </c>
      <c r="E35" s="256">
        <v>43</v>
      </c>
      <c r="F35" s="256">
        <v>107</v>
      </c>
      <c r="G35" s="257">
        <v>500</v>
      </c>
      <c r="H35" s="20">
        <f>IF(F35="","",INDEX('[2]ФШ (Муж)'!$B$3:$K$167,MATCH(F35,'[2]ФШ (Муж)'!$A$3:$A$167,0),MATCH(G35,'[2]ФШ (Муж)'!$B$2:$K$2,0)))</f>
        <v>0.53979999999999995</v>
      </c>
      <c r="I35" s="20">
        <f>IF(E35="","",IF(AND(E35&gt;22,E35&lt;41),1,INDEX('[2]ФШ (возраст)'!$B$1:$B$50,MATCH(E35,'[2]ФШ (возраст)'!$A$2:$A$50,))))</f>
        <v>1.0089999999999999</v>
      </c>
      <c r="J35" s="257">
        <v>170</v>
      </c>
      <c r="K35" s="257">
        <v>180</v>
      </c>
      <c r="L35" s="257">
        <v>-190</v>
      </c>
      <c r="M35" s="257"/>
      <c r="N35" s="20">
        <f t="shared" si="6"/>
        <v>180</v>
      </c>
      <c r="O35" s="21">
        <f t="shared" si="7"/>
        <v>98.038475999999974</v>
      </c>
      <c r="P35" s="116" t="s">
        <v>267</v>
      </c>
      <c r="Q35" s="119" t="s">
        <v>278</v>
      </c>
      <c r="R35" s="234"/>
      <c r="S35" s="410"/>
      <c r="T35" s="90"/>
      <c r="U35" s="90"/>
      <c r="V35" s="90"/>
      <c r="W35" s="90"/>
      <c r="X35" s="90"/>
    </row>
    <row r="36" spans="1:24" s="226" customFormat="1" x14ac:dyDescent="0.25">
      <c r="A36" s="253"/>
      <c r="B36" s="55"/>
      <c r="C36" s="212"/>
      <c r="D36" s="219"/>
      <c r="E36" s="87"/>
      <c r="F36" s="87"/>
      <c r="G36" s="88"/>
      <c r="H36" s="215"/>
      <c r="I36" s="215"/>
      <c r="J36" s="18"/>
      <c r="K36" s="18"/>
      <c r="L36" s="18"/>
      <c r="M36" s="18"/>
      <c r="N36" s="20"/>
      <c r="O36" s="21"/>
      <c r="P36" s="223"/>
      <c r="Q36" s="233"/>
      <c r="R36" s="234"/>
      <c r="S36" s="410"/>
      <c r="T36" s="90"/>
      <c r="U36" s="90"/>
      <c r="V36" s="90"/>
      <c r="W36" s="90"/>
      <c r="X36" s="90"/>
    </row>
    <row r="37" spans="1:24" s="75" customFormat="1" x14ac:dyDescent="0.25">
      <c r="A37" s="253"/>
      <c r="B37" s="5"/>
      <c r="C37" s="6"/>
      <c r="D37" s="5"/>
      <c r="E37" s="8"/>
      <c r="F37" s="8"/>
      <c r="G37" s="9"/>
      <c r="H37" s="10" t="str">
        <f>IF(F37="","",INDEX('[2]ФШ (Муж)'!$B$3:$K$167,MATCH(F37,'[2]ФШ (Муж)'!$A$3:$A$167,0),MATCH(G37,'[2]ФШ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9"/>
      <c r="K37" s="9"/>
      <c r="L37" s="9"/>
      <c r="M37" s="9"/>
      <c r="N37" s="12" t="str">
        <f t="shared" si="6"/>
        <v/>
      </c>
      <c r="O37" s="13" t="str">
        <f t="shared" ref="O37" si="10">IF(L37="","",IF(K37="","Укажите возраст",L37*J37*K37))</f>
        <v/>
      </c>
      <c r="P37" s="116"/>
      <c r="Q37" s="119"/>
      <c r="R37" s="129"/>
      <c r="S37" s="132"/>
      <c r="T37" s="90"/>
      <c r="U37" s="90"/>
      <c r="V37" s="90"/>
      <c r="W37" s="90"/>
      <c r="X37" s="90"/>
    </row>
    <row r="38" spans="1:24" x14ac:dyDescent="0.25">
      <c r="A38" s="1"/>
      <c r="B38" s="5"/>
      <c r="C38" s="6"/>
      <c r="D38" s="5"/>
      <c r="E38" s="8"/>
      <c r="F38" s="8"/>
      <c r="G38" s="9"/>
      <c r="H38" s="10" t="str">
        <f>IF(F38="","",INDEX('[2]ФШ (Муж)'!$B$3:$K$167,MATCH(F38,'[2]ФШ (Муж)'!$A$3:$A$167,0),MATCH(G38,'[2]ФШ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9"/>
      <c r="K38" s="9"/>
      <c r="L38" s="9"/>
      <c r="M38" s="9"/>
      <c r="N38" s="12" t="str">
        <f t="shared" ref="N38:N50" si="11">IF(AND(J38="",K38="",L38="",M38=""),"",LARGE(J38:M38,1))</f>
        <v/>
      </c>
      <c r="O38" s="13" t="str">
        <f t="shared" ref="O38:O50" si="12">IF(L38="","",IF(K38="","Укажите возраст",L38*J38*K38))</f>
        <v/>
      </c>
      <c r="P38" s="223"/>
      <c r="Q38" s="233"/>
      <c r="R38" s="234"/>
      <c r="S38" s="235"/>
      <c r="T38" s="90"/>
      <c r="U38" s="90"/>
      <c r="V38" s="90"/>
      <c r="W38" s="90"/>
      <c r="X38" s="90"/>
    </row>
    <row r="39" spans="1:24" x14ac:dyDescent="0.25">
      <c r="A39" s="1"/>
      <c r="B39" s="5"/>
      <c r="C39" s="6"/>
      <c r="D39" s="5"/>
      <c r="E39" s="8"/>
      <c r="F39" s="8"/>
      <c r="G39" s="9"/>
      <c r="H39" s="10" t="str">
        <f>IF(F39="","",INDEX('[2]ФШ (Муж)'!$B$3:$K$167,MATCH(F39,'[2]ФШ (Муж)'!$A$3:$A$167,0),MATCH(G39,'[2]ФШ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9"/>
      <c r="K39" s="9"/>
      <c r="L39" s="9"/>
      <c r="M39" s="9"/>
      <c r="N39" s="12" t="str">
        <f t="shared" si="11"/>
        <v/>
      </c>
      <c r="O39" s="13" t="str">
        <f t="shared" si="12"/>
        <v/>
      </c>
      <c r="P39" s="223"/>
      <c r="Q39" s="233"/>
      <c r="R39" s="234"/>
      <c r="S39" s="235"/>
      <c r="T39" s="90"/>
      <c r="U39" s="90"/>
      <c r="V39" s="90"/>
      <c r="W39" s="90"/>
      <c r="X39" s="90"/>
    </row>
    <row r="40" spans="1:24" x14ac:dyDescent="0.25">
      <c r="A40" s="1"/>
      <c r="B40" s="5"/>
      <c r="C40" s="6"/>
      <c r="D40" s="5"/>
      <c r="E40" s="8"/>
      <c r="F40" s="8"/>
      <c r="G40" s="9"/>
      <c r="H40" s="10" t="str">
        <f>IF(F40="","",INDEX('[2]ФШ (Муж)'!$B$3:$K$167,MATCH(F40,'[2]ФШ (Муж)'!$A$3:$A$167,0),MATCH(G40,'[2]ФШ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9"/>
      <c r="K40" s="9"/>
      <c r="L40" s="9"/>
      <c r="M40" s="9"/>
      <c r="N40" s="12" t="str">
        <f t="shared" si="11"/>
        <v/>
      </c>
      <c r="O40" s="13" t="str">
        <f t="shared" si="12"/>
        <v/>
      </c>
      <c r="P40" s="223"/>
      <c r="Q40" s="233"/>
      <c r="R40" s="234"/>
      <c r="S40" s="235"/>
      <c r="T40" s="90"/>
      <c r="U40" s="90"/>
      <c r="V40" s="90"/>
      <c r="W40" s="90"/>
      <c r="X40" s="90"/>
    </row>
    <row r="41" spans="1:24" x14ac:dyDescent="0.25">
      <c r="A41" s="1"/>
      <c r="B41" s="5"/>
      <c r="C41" s="6"/>
      <c r="D41" s="5"/>
      <c r="E41" s="8"/>
      <c r="F41" s="8"/>
      <c r="G41" s="9"/>
      <c r="H41" s="10" t="str">
        <f>IF(F41="","",INDEX('[2]ФШ (Муж)'!$B$3:$K$167,MATCH(F41,'[2]ФШ (Муж)'!$A$3:$A$167,0),MATCH(G41,'[2]ФШ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9"/>
      <c r="K41" s="9"/>
      <c r="L41" s="9"/>
      <c r="M41" s="9"/>
      <c r="N41" s="12" t="str">
        <f t="shared" si="11"/>
        <v/>
      </c>
      <c r="O41" s="13" t="str">
        <f t="shared" si="12"/>
        <v/>
      </c>
      <c r="P41" s="223"/>
      <c r="Q41" s="233"/>
      <c r="R41" s="234"/>
      <c r="S41" s="235"/>
      <c r="T41" s="90"/>
      <c r="U41" s="90"/>
      <c r="V41" s="90"/>
      <c r="W41" s="90"/>
      <c r="X41" s="90"/>
    </row>
    <row r="42" spans="1:24" x14ac:dyDescent="0.25">
      <c r="A42" s="1"/>
      <c r="B42" s="5"/>
      <c r="C42" s="6"/>
      <c r="D42" s="5"/>
      <c r="E42" s="8"/>
      <c r="F42" s="8"/>
      <c r="G42" s="9"/>
      <c r="H42" s="10" t="str">
        <f>IF(F42="","",INDEX('[2]ФШ (Муж)'!$B$3:$K$167,MATCH(F42,'[2]ФШ (Муж)'!$A$3:$A$167,0),MATCH(G42,'[2]ФШ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9"/>
      <c r="K42" s="9"/>
      <c r="L42" s="9"/>
      <c r="M42" s="9"/>
      <c r="N42" s="12" t="str">
        <f t="shared" si="11"/>
        <v/>
      </c>
      <c r="O42" s="13" t="str">
        <f t="shared" si="12"/>
        <v/>
      </c>
      <c r="P42" s="223"/>
      <c r="Q42" s="233"/>
      <c r="R42" s="234"/>
      <c r="S42" s="235"/>
      <c r="T42" s="90"/>
      <c r="U42" s="90"/>
      <c r="V42" s="90"/>
      <c r="W42" s="90"/>
      <c r="X42" s="90"/>
    </row>
    <row r="43" spans="1:24" x14ac:dyDescent="0.25">
      <c r="A43" s="1"/>
      <c r="B43" s="5"/>
      <c r="C43" s="6"/>
      <c r="D43" s="5"/>
      <c r="E43" s="8"/>
      <c r="F43" s="8"/>
      <c r="G43" s="9"/>
      <c r="H43" s="10" t="str">
        <f>IF(F43="","",INDEX('[2]ФШ (Муж)'!$B$3:$K$167,MATCH(F43,'[2]ФШ (Муж)'!$A$3:$A$167,0),MATCH(G43,'[2]ФШ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9"/>
      <c r="K43" s="9"/>
      <c r="L43" s="9"/>
      <c r="M43" s="9"/>
      <c r="N43" s="12" t="str">
        <f t="shared" si="11"/>
        <v/>
      </c>
      <c r="O43" s="13" t="str">
        <f t="shared" si="12"/>
        <v/>
      </c>
      <c r="P43" s="223"/>
      <c r="Q43" s="233"/>
      <c r="R43" s="234"/>
      <c r="S43" s="235"/>
      <c r="T43" s="90"/>
      <c r="U43" s="90"/>
      <c r="V43" s="90"/>
      <c r="W43" s="90"/>
      <c r="X43" s="90"/>
    </row>
    <row r="44" spans="1:24" x14ac:dyDescent="0.25">
      <c r="A44" s="1"/>
      <c r="B44" s="5"/>
      <c r="C44" s="6"/>
      <c r="D44" s="5"/>
      <c r="E44" s="8"/>
      <c r="F44" s="8"/>
      <c r="G44" s="9"/>
      <c r="H44" s="10" t="str">
        <f>IF(F44="","",INDEX('[2]ФШ (Муж)'!$B$3:$K$167,MATCH(F44,'[2]ФШ (Муж)'!$A$3:$A$167,0),MATCH(G44,'[2]ФШ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9"/>
      <c r="K44" s="9"/>
      <c r="L44" s="9"/>
      <c r="M44" s="9"/>
      <c r="N44" s="12" t="str">
        <f t="shared" si="11"/>
        <v/>
      </c>
      <c r="O44" s="13" t="str">
        <f t="shared" si="12"/>
        <v/>
      </c>
      <c r="P44" s="223"/>
      <c r="Q44" s="233"/>
      <c r="R44" s="234"/>
      <c r="S44" s="235"/>
      <c r="T44" s="90"/>
      <c r="U44" s="90"/>
      <c r="V44" s="90"/>
      <c r="W44" s="90"/>
      <c r="X44" s="90"/>
    </row>
    <row r="45" spans="1:24" x14ac:dyDescent="0.25">
      <c r="A45" s="1"/>
      <c r="B45" s="5"/>
      <c r="C45" s="6"/>
      <c r="D45" s="5"/>
      <c r="E45" s="8"/>
      <c r="F45" s="8"/>
      <c r="G45" s="9"/>
      <c r="H45" s="10" t="str">
        <f>IF(F45="","",INDEX('[2]ФШ (Муж)'!$B$3:$K$167,MATCH(F45,'[2]ФШ (Муж)'!$A$3:$A$167,0),MATCH(G45,'[2]ФШ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9"/>
      <c r="K45" s="9"/>
      <c r="L45" s="9"/>
      <c r="M45" s="9"/>
      <c r="N45" s="12" t="str">
        <f t="shared" si="11"/>
        <v/>
      </c>
      <c r="O45" s="13" t="str">
        <f t="shared" si="12"/>
        <v/>
      </c>
      <c r="P45" s="223"/>
      <c r="Q45" s="233"/>
      <c r="R45" s="234"/>
      <c r="S45" s="235"/>
      <c r="T45" s="90"/>
      <c r="U45" s="90"/>
      <c r="V45" s="90"/>
      <c r="W45" s="90"/>
      <c r="X45" s="90"/>
    </row>
    <row r="46" spans="1:24" x14ac:dyDescent="0.25">
      <c r="A46" s="1"/>
      <c r="B46" s="5"/>
      <c r="C46" s="6"/>
      <c r="D46" s="5"/>
      <c r="E46" s="8"/>
      <c r="F46" s="8"/>
      <c r="G46" s="9"/>
      <c r="H46" s="10" t="str">
        <f>IF(F46="","",INDEX('[2]ФШ (Муж)'!$B$3:$K$167,MATCH(F46,'[2]ФШ (Муж)'!$A$3:$A$167,0),MATCH(G46,'[2]ФШ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12" t="str">
        <f t="shared" si="11"/>
        <v/>
      </c>
      <c r="O46" s="13" t="str">
        <f t="shared" si="12"/>
        <v/>
      </c>
      <c r="P46" s="223"/>
      <c r="Q46" s="233"/>
      <c r="R46" s="234"/>
      <c r="S46" s="235"/>
    </row>
    <row r="47" spans="1:24" x14ac:dyDescent="0.25">
      <c r="A47" s="1"/>
      <c r="B47" s="5"/>
      <c r="C47" s="6"/>
      <c r="D47" s="5"/>
      <c r="E47" s="8"/>
      <c r="F47" s="8"/>
      <c r="G47" s="9"/>
      <c r="H47" s="10" t="str">
        <f>IF(F47="","",INDEX('[2]ФШ (Муж)'!$B$3:$K$167,MATCH(F47,'[2]ФШ (Муж)'!$A$3:$A$167,0),MATCH(G47,'[2]ФШ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12" t="str">
        <f t="shared" si="11"/>
        <v/>
      </c>
      <c r="O47" s="13" t="str">
        <f t="shared" si="12"/>
        <v/>
      </c>
      <c r="P47" s="223"/>
      <c r="Q47" s="233"/>
      <c r="R47" s="234"/>
      <c r="S47" s="235"/>
    </row>
    <row r="48" spans="1:24" x14ac:dyDescent="0.25">
      <c r="A48" s="1"/>
      <c r="B48" s="5"/>
      <c r="C48" s="6"/>
      <c r="D48" s="5"/>
      <c r="E48" s="8"/>
      <c r="F48" s="8"/>
      <c r="G48" s="9"/>
      <c r="H48" s="10" t="str">
        <f>IF(F48="","",INDEX('[2]ФШ (Муж)'!$B$3:$K$167,MATCH(F48,'[2]ФШ (Муж)'!$A$3:$A$167,0),MATCH(G48,'[2]ФШ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12" t="str">
        <f t="shared" si="11"/>
        <v/>
      </c>
      <c r="O48" s="13" t="str">
        <f t="shared" si="12"/>
        <v/>
      </c>
      <c r="P48" s="223"/>
      <c r="Q48" s="233"/>
      <c r="R48" s="234"/>
      <c r="S48" s="235"/>
    </row>
    <row r="49" spans="1:19" x14ac:dyDescent="0.25">
      <c r="A49" s="1"/>
      <c r="B49" s="5"/>
      <c r="C49" s="6"/>
      <c r="D49" s="5"/>
      <c r="E49" s="8"/>
      <c r="F49" s="8"/>
      <c r="G49" s="9"/>
      <c r="H49" s="10" t="str">
        <f>IF(F49="","",INDEX('[2]ФШ (Муж)'!$B$3:$K$167,MATCH(F49,'[2]ФШ (Муж)'!$A$3:$A$167,0),MATCH(G49,'[2]ФШ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12" t="str">
        <f t="shared" si="11"/>
        <v/>
      </c>
      <c r="O49" s="13" t="str">
        <f t="shared" si="12"/>
        <v/>
      </c>
      <c r="P49" s="223"/>
      <c r="Q49" s="233"/>
      <c r="R49" s="234"/>
      <c r="S49" s="235"/>
    </row>
    <row r="50" spans="1:19" x14ac:dyDescent="0.25">
      <c r="A50" s="1"/>
      <c r="B50" s="5"/>
      <c r="C50" s="6"/>
      <c r="D50" s="5"/>
      <c r="E50" s="8"/>
      <c r="F50" s="8"/>
      <c r="G50" s="9"/>
      <c r="H50" s="10" t="str">
        <f>IF(F50="","",INDEX('[2]ФШ (Муж)'!$B$3:$K$167,MATCH(F50,'[2]ФШ (Муж)'!$A$3:$A$167,0),MATCH(G50,'[2]ФШ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12" t="str">
        <f t="shared" si="11"/>
        <v/>
      </c>
      <c r="O50" s="13" t="str">
        <f t="shared" si="12"/>
        <v/>
      </c>
      <c r="P50" s="223"/>
      <c r="Q50" s="233"/>
      <c r="R50" s="234"/>
      <c r="S50" s="235"/>
    </row>
    <row r="51" spans="1:19" x14ac:dyDescent="0.25">
      <c r="A51" s="1"/>
      <c r="B51" s="5"/>
      <c r="C51" s="6"/>
      <c r="D51" s="5"/>
      <c r="E51" s="8"/>
      <c r="F51" s="8"/>
      <c r="G51" s="9"/>
      <c r="H51" s="10" t="str">
        <f>IF(F51="","",INDEX('[2]ФШ (Муж)'!$B$3:$K$167,MATCH(F51,'[2]ФШ (Муж)'!$A$3:$A$167,0),MATCH(G51,'[2]ФШ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12" t="str">
        <f t="shared" ref="N51:N62" si="13">IF(AND(J51="",K51="",L51="",M51=""),"",LARGE(J51:M51,1))</f>
        <v/>
      </c>
      <c r="O51" s="13" t="str">
        <f t="shared" ref="O51:O69" si="14">IF(L51="","",IF(K51="","Укажите возраст",L51*J51*K51))</f>
        <v/>
      </c>
      <c r="P51" s="223"/>
      <c r="Q51" s="233"/>
      <c r="R51" s="234"/>
      <c r="S51" s="235"/>
    </row>
    <row r="52" spans="1:19" x14ac:dyDescent="0.25">
      <c r="A52" s="1"/>
      <c r="B52" s="5"/>
      <c r="C52" s="6"/>
      <c r="D52" s="5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12" t="str">
        <f t="shared" si="13"/>
        <v/>
      </c>
      <c r="O52" s="13" t="str">
        <f t="shared" si="14"/>
        <v/>
      </c>
      <c r="P52" s="223"/>
      <c r="Q52" s="233"/>
      <c r="R52" s="234"/>
      <c r="S52" s="235"/>
    </row>
    <row r="53" spans="1:19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12" t="str">
        <f t="shared" si="13"/>
        <v/>
      </c>
      <c r="O53" s="13" t="str">
        <f t="shared" si="14"/>
        <v/>
      </c>
      <c r="P53" s="223"/>
      <c r="Q53" s="233"/>
      <c r="R53" s="234"/>
      <c r="S53" s="235"/>
    </row>
    <row r="54" spans="1:19" x14ac:dyDescent="0.25">
      <c r="A54" s="1"/>
      <c r="B54" s="5"/>
      <c r="C54" s="6"/>
      <c r="D54" s="5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12" t="str">
        <f t="shared" si="13"/>
        <v/>
      </c>
      <c r="O54" s="13" t="str">
        <f t="shared" si="14"/>
        <v/>
      </c>
      <c r="P54" s="223"/>
      <c r="Q54" s="233"/>
      <c r="R54" s="234"/>
      <c r="S54" s="235"/>
    </row>
    <row r="55" spans="1:19" x14ac:dyDescent="0.25">
      <c r="A55" s="1"/>
      <c r="B55" s="5"/>
      <c r="C55" s="6"/>
      <c r="D55" s="16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12" t="str">
        <f t="shared" si="13"/>
        <v/>
      </c>
      <c r="O55" s="13" t="str">
        <f t="shared" si="14"/>
        <v/>
      </c>
      <c r="P55" s="223"/>
      <c r="Q55" s="233"/>
      <c r="R55" s="234"/>
      <c r="S55" s="235"/>
    </row>
    <row r="56" spans="1:19" x14ac:dyDescent="0.25">
      <c r="A56" s="1"/>
      <c r="B56" s="5"/>
      <c r="C56" s="6"/>
      <c r="D56" s="16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0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12" t="str">
        <f t="shared" si="13"/>
        <v/>
      </c>
      <c r="O56" s="13" t="str">
        <f t="shared" si="14"/>
        <v/>
      </c>
      <c r="P56" s="223"/>
      <c r="Q56" s="233"/>
      <c r="R56" s="234"/>
      <c r="S56" s="235"/>
    </row>
    <row r="57" spans="1:19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0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12" t="str">
        <f t="shared" si="13"/>
        <v/>
      </c>
      <c r="O57" s="13" t="str">
        <f t="shared" si="14"/>
        <v/>
      </c>
      <c r="P57" s="223"/>
      <c r="Q57" s="233"/>
      <c r="R57" s="234"/>
      <c r="S57" s="235"/>
    </row>
    <row r="58" spans="1:19" x14ac:dyDescent="0.25">
      <c r="A58" s="1"/>
      <c r="B58" s="5"/>
      <c r="C58" s="6"/>
      <c r="D58" s="16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0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12" t="str">
        <f t="shared" si="13"/>
        <v/>
      </c>
      <c r="O58" s="13" t="str">
        <f t="shared" si="14"/>
        <v/>
      </c>
      <c r="P58" s="117"/>
      <c r="Q58" s="105"/>
    </row>
    <row r="59" spans="1:19" x14ac:dyDescent="0.25">
      <c r="A59" s="1"/>
      <c r="B59" s="5"/>
      <c r="C59" s="6"/>
      <c r="D59" s="16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0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12" t="str">
        <f t="shared" si="13"/>
        <v/>
      </c>
      <c r="O59" s="13" t="str">
        <f t="shared" si="14"/>
        <v/>
      </c>
      <c r="P59" s="117"/>
      <c r="Q59" s="105"/>
    </row>
    <row r="60" spans="1:19" x14ac:dyDescent="0.25">
      <c r="A60" s="1"/>
      <c r="B60" s="5"/>
      <c r="C60" s="6"/>
      <c r="D60" s="16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0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12" t="str">
        <f t="shared" si="13"/>
        <v/>
      </c>
      <c r="O60" s="13" t="str">
        <f t="shared" si="14"/>
        <v/>
      </c>
      <c r="P60" s="117"/>
      <c r="Q60" s="105"/>
    </row>
    <row r="61" spans="1:19" x14ac:dyDescent="0.25">
      <c r="A61" s="1"/>
      <c r="B61" s="5"/>
      <c r="C61" s="6"/>
      <c r="D61" s="16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0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12" t="str">
        <f t="shared" si="13"/>
        <v/>
      </c>
      <c r="O61" s="13" t="str">
        <f t="shared" si="14"/>
        <v/>
      </c>
      <c r="P61" s="117"/>
      <c r="Q61" s="105"/>
    </row>
    <row r="62" spans="1:19" x14ac:dyDescent="0.25">
      <c r="A62" s="1"/>
      <c r="B62" s="5"/>
      <c r="C62" s="6"/>
      <c r="D62" s="16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0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12" t="str">
        <f t="shared" si="13"/>
        <v/>
      </c>
      <c r="O62" s="13" t="str">
        <f t="shared" si="14"/>
        <v/>
      </c>
      <c r="P62" s="117"/>
      <c r="Q62" s="105"/>
    </row>
    <row r="63" spans="1:19" x14ac:dyDescent="0.25">
      <c r="A63" s="528"/>
      <c r="B63" s="528"/>
      <c r="O63" s="13" t="str">
        <f t="shared" si="14"/>
        <v/>
      </c>
    </row>
    <row r="64" spans="1:19" x14ac:dyDescent="0.25">
      <c r="A64" s="520"/>
      <c r="B64" s="520"/>
      <c r="O64" s="13" t="str">
        <f t="shared" si="14"/>
        <v/>
      </c>
    </row>
    <row r="65" spans="1:15" ht="25.9" customHeight="1" x14ac:dyDescent="0.25">
      <c r="A65" s="521"/>
      <c r="B65" s="521"/>
      <c r="O65" s="13" t="str">
        <f t="shared" si="14"/>
        <v/>
      </c>
    </row>
    <row r="66" spans="1:15" x14ac:dyDescent="0.25">
      <c r="O66" s="13" t="str">
        <f t="shared" si="14"/>
        <v/>
      </c>
    </row>
    <row r="67" spans="1:15" x14ac:dyDescent="0.25">
      <c r="O67" s="13" t="str">
        <f t="shared" si="14"/>
        <v/>
      </c>
    </row>
    <row r="68" spans="1:15" x14ac:dyDescent="0.25">
      <c r="O68" s="13" t="str">
        <f t="shared" si="14"/>
        <v/>
      </c>
    </row>
    <row r="69" spans="1:15" x14ac:dyDescent="0.25">
      <c r="O69" s="13" t="str">
        <f t="shared" si="14"/>
        <v/>
      </c>
    </row>
  </sheetData>
  <sortState xmlns:xlrd2="http://schemas.microsoft.com/office/spreadsheetml/2017/richdata2" ref="B25:O39">
    <sortCondition ref="B25:B39"/>
  </sortState>
  <mergeCells count="6">
    <mergeCell ref="A63:B65"/>
    <mergeCell ref="A1:B3"/>
    <mergeCell ref="C1:O1"/>
    <mergeCell ref="T15:X15"/>
    <mergeCell ref="T2:X2"/>
    <mergeCell ref="T3:X3"/>
  </mergeCells>
  <phoneticPr fontId="8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H75"/>
  <sheetViews>
    <sheetView topLeftCell="A6" workbookViewId="0">
      <selection activeCell="B27" sqref="B27"/>
    </sheetView>
  </sheetViews>
  <sheetFormatPr defaultRowHeight="15" x14ac:dyDescent="0.25"/>
  <cols>
    <col min="1" max="1" width="4.5703125" customWidth="1"/>
    <col min="2" max="2" width="33.7109375" customWidth="1"/>
    <col min="3" max="3" width="14.42578125" customWidth="1"/>
    <col min="4" max="4" width="12.7109375" customWidth="1"/>
    <col min="18" max="19" width="9.140625" customWidth="1"/>
    <col min="20" max="24" width="9.140625" style="75"/>
  </cols>
  <sheetData>
    <row r="1" spans="1:34" x14ac:dyDescent="0.25">
      <c r="A1" s="520"/>
      <c r="B1" s="520"/>
      <c r="C1" s="524" t="s">
        <v>100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15"/>
      <c r="Q1" s="15"/>
    </row>
    <row r="2" spans="1:34" x14ac:dyDescent="0.25">
      <c r="A2" s="520"/>
      <c r="B2" s="520"/>
      <c r="C2" s="15" t="s">
        <v>18</v>
      </c>
      <c r="D2" s="15"/>
      <c r="E2" s="15" t="s">
        <v>101</v>
      </c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24" customHeight="1" thickBot="1" x14ac:dyDescent="0.3">
      <c r="A3" s="521"/>
      <c r="B3" s="521"/>
      <c r="T3" s="525" t="s">
        <v>27</v>
      </c>
      <c r="U3" s="525"/>
      <c r="V3" s="525"/>
      <c r="W3" s="525"/>
      <c r="X3" s="525"/>
    </row>
    <row r="4" spans="1:34" ht="30.75" thickBot="1" x14ac:dyDescent="0.3">
      <c r="A4" s="1" t="s">
        <v>0</v>
      </c>
      <c r="B4" s="2" t="s">
        <v>1</v>
      </c>
      <c r="C4" s="3" t="s">
        <v>2</v>
      </c>
      <c r="D4" s="3" t="s">
        <v>19</v>
      </c>
      <c r="E4" s="3" t="s">
        <v>3</v>
      </c>
      <c r="F4" s="2" t="s">
        <v>4</v>
      </c>
      <c r="G4" s="2" t="s">
        <v>5</v>
      </c>
      <c r="H4" s="3" t="s">
        <v>20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110" t="s">
        <v>17</v>
      </c>
      <c r="P4" s="110" t="s">
        <v>86</v>
      </c>
      <c r="Q4" s="3" t="s">
        <v>84</v>
      </c>
      <c r="R4" s="134" t="s">
        <v>85</v>
      </c>
      <c r="S4" s="137" t="s">
        <v>91</v>
      </c>
      <c r="T4" s="532" t="s">
        <v>34</v>
      </c>
      <c r="U4" s="535"/>
      <c r="V4" s="535"/>
      <c r="W4" s="535"/>
      <c r="X4" s="536"/>
    </row>
    <row r="5" spans="1:34" s="15" customFormat="1" ht="16.5" customHeight="1" x14ac:dyDescent="0.25">
      <c r="A5" s="253">
        <v>1</v>
      </c>
      <c r="B5" s="56" t="s">
        <v>212</v>
      </c>
      <c r="C5" s="254" t="s">
        <v>204</v>
      </c>
      <c r="D5" s="338" t="s">
        <v>254</v>
      </c>
      <c r="E5" s="269">
        <v>20</v>
      </c>
      <c r="F5" s="269">
        <v>65</v>
      </c>
      <c r="G5" s="267"/>
      <c r="H5" s="12">
        <f>IF(F5="","",INDEX('[3]ФМ (Жен)'!$B$3:$K$102,MATCH(F5,'[3]ФМ (Жен)'!$A$3:$A$102,0),MATCH(G5,'[3]ФМ (Жен)'!$B$2:$K$2,0)))</f>
        <v>0.80420000000000003</v>
      </c>
      <c r="I5" s="12">
        <f>IF(E5="","",IF(AND(E5&gt;22,E5&lt;41),1,INDEX('[3]ФМ (возраст)'!$B$1:$B$50,MATCH(E5,'[3]ФМ (возраст)'!$A$2:$A$50,))))</f>
        <v>1</v>
      </c>
      <c r="J5" s="267">
        <v>140</v>
      </c>
      <c r="K5" s="267">
        <v>150</v>
      </c>
      <c r="L5" s="267">
        <v>160</v>
      </c>
      <c r="M5" s="267"/>
      <c r="N5" s="12">
        <f t="shared" ref="N5:N6" si="0">IF(AND(J5="",K5="",L5="",M5=""),"",LARGE(J5:M5,1))</f>
        <v>160</v>
      </c>
      <c r="O5" s="111">
        <f t="shared" ref="O5:O6" si="1">IF(N5="","",IF(I5="","Укажите возраст",N5*H5*I5))</f>
        <v>128.672</v>
      </c>
      <c r="P5" s="85"/>
      <c r="Q5" s="10">
        <v>67.5</v>
      </c>
      <c r="R5" s="135">
        <v>1</v>
      </c>
      <c r="S5" s="203"/>
      <c r="T5" s="344">
        <v>52</v>
      </c>
      <c r="U5" s="341">
        <v>180</v>
      </c>
      <c r="V5" s="292">
        <v>152.5</v>
      </c>
      <c r="W5" s="292">
        <v>135</v>
      </c>
      <c r="X5" s="293">
        <v>120</v>
      </c>
    </row>
    <row r="6" spans="1:34" s="214" customFormat="1" x14ac:dyDescent="0.25">
      <c r="A6" s="253"/>
      <c r="B6" s="56"/>
      <c r="C6" s="336"/>
      <c r="D6" s="268"/>
      <c r="E6" s="337"/>
      <c r="F6" s="269"/>
      <c r="G6" s="267"/>
      <c r="H6" s="12" t="str">
        <f>IF(F6="","",INDEX('[3]ФМ (Жен)'!$B$3:$K$102,MATCH(F6,'[3]ФМ (Жен)'!$A$3:$A$102,0),MATCH(G6,'[3]ФМ (Жен)'!$B$2:$K$2,0)))</f>
        <v/>
      </c>
      <c r="I6" s="12" t="str">
        <f>IF(E6="","",IF(AND(E6&gt;22,E6&lt;41),1,INDEX('[3]ФМ (возраст)'!$B$1:$B$50,MATCH(E6,'[3]ФМ (возраст)'!$A$2:$A$50,))))</f>
        <v/>
      </c>
      <c r="J6" s="267"/>
      <c r="K6" s="267"/>
      <c r="L6" s="267"/>
      <c r="M6" s="267"/>
      <c r="N6" s="12" t="str">
        <f t="shared" si="0"/>
        <v/>
      </c>
      <c r="O6" s="111" t="str">
        <f t="shared" si="1"/>
        <v/>
      </c>
      <c r="P6" s="12"/>
      <c r="Q6" s="247"/>
      <c r="R6" s="231"/>
      <c r="S6" s="339"/>
      <c r="T6" s="345">
        <v>56</v>
      </c>
      <c r="U6" s="342">
        <v>190</v>
      </c>
      <c r="V6" s="261">
        <v>160</v>
      </c>
      <c r="W6" s="261">
        <v>145</v>
      </c>
      <c r="X6" s="262">
        <v>127.5</v>
      </c>
    </row>
    <row r="7" spans="1:34" x14ac:dyDescent="0.25">
      <c r="A7" s="253"/>
      <c r="B7" s="56"/>
      <c r="C7" s="254"/>
      <c r="D7" s="298"/>
      <c r="E7" s="269"/>
      <c r="F7" s="269"/>
      <c r="G7" s="267"/>
      <c r="H7" s="12" t="str">
        <f>IF(F7="","",INDEX('[3]ФМ (Жен)'!$B$3:$K$102,MATCH(F7,'[3]ФМ (Жен)'!$A$3:$A$102,0),MATCH(G7,'[3]ФМ (Жен)'!$B$2:$K$2,0)))</f>
        <v/>
      </c>
      <c r="I7" s="12" t="str">
        <f>IF(E7="","",IF(AND(E7&gt;22,E7&lt;41),1,INDEX('[3]ФМ (возраст)'!$B$1:$B$50,MATCH(E7,'[3]ФМ (возраст)'!$A$2:$A$50,))))</f>
        <v/>
      </c>
      <c r="J7" s="267"/>
      <c r="K7" s="267"/>
      <c r="L7" s="267"/>
      <c r="M7" s="267"/>
      <c r="N7" s="12" t="str">
        <f t="shared" ref="N7:N12" si="2">IF(AND(J7="",K7="",L7="",M7=""),"",LARGE(J7:M7,1))</f>
        <v/>
      </c>
      <c r="O7" s="111" t="str">
        <f t="shared" ref="O7:O12" si="3">IF(N7="","",IF(I7="","Укажите возраст",N7*H7*I7))</f>
        <v/>
      </c>
      <c r="P7" s="12"/>
      <c r="Q7" s="111"/>
      <c r="R7" s="127"/>
      <c r="S7" s="340"/>
      <c r="T7" s="345">
        <v>60</v>
      </c>
      <c r="U7" s="342">
        <v>200</v>
      </c>
      <c r="V7" s="261">
        <v>170</v>
      </c>
      <c r="W7" s="261">
        <v>150</v>
      </c>
      <c r="X7" s="262">
        <v>132.5</v>
      </c>
    </row>
    <row r="8" spans="1:34" x14ac:dyDescent="0.25">
      <c r="A8" s="253"/>
      <c r="B8" s="56"/>
      <c r="C8" s="254"/>
      <c r="D8" s="268"/>
      <c r="E8" s="269"/>
      <c r="F8" s="269"/>
      <c r="G8" s="267"/>
      <c r="H8" s="12" t="str">
        <f>IF(F8="","",INDEX('[3]ФМ (Жен)'!$B$3:$K$102,MATCH(F8,'[3]ФМ (Жен)'!$A$3:$A$102,0),MATCH(G8,'[3]ФМ (Жен)'!$B$2:$K$2,0)))</f>
        <v/>
      </c>
      <c r="I8" s="12" t="str">
        <f>IF(E8="","",IF(AND(E8&gt;22,E8&lt;41),1,INDEX('[3]ФМ (возраст)'!$B$1:$B$50,MATCH(E8,'[3]ФМ (возраст)'!$A$2:$A$50,))))</f>
        <v/>
      </c>
      <c r="J8" s="267"/>
      <c r="K8" s="267"/>
      <c r="L8" s="267"/>
      <c r="M8" s="267"/>
      <c r="N8" s="12" t="str">
        <f t="shared" si="2"/>
        <v/>
      </c>
      <c r="O8" s="111" t="str">
        <f t="shared" si="3"/>
        <v/>
      </c>
      <c r="P8" s="111"/>
      <c r="Q8" s="13"/>
      <c r="R8" s="127"/>
      <c r="S8" s="340"/>
      <c r="T8" s="345">
        <v>67.5</v>
      </c>
      <c r="U8" s="342">
        <v>212.5</v>
      </c>
      <c r="V8" s="261">
        <v>182.5</v>
      </c>
      <c r="W8" s="261">
        <v>162.5</v>
      </c>
      <c r="X8" s="262">
        <v>142.5</v>
      </c>
    </row>
    <row r="9" spans="1:34" x14ac:dyDescent="0.25">
      <c r="A9" s="253"/>
      <c r="B9" s="56"/>
      <c r="C9" s="254"/>
      <c r="D9" s="268"/>
      <c r="E9" s="269"/>
      <c r="F9" s="269"/>
      <c r="G9" s="267"/>
      <c r="H9" s="12" t="str">
        <f>IF(F9="","",INDEX('[3]ФМ (Жен)'!$B$3:$K$102,MATCH(F9,'[3]ФМ (Жен)'!$A$3:$A$102,0),MATCH(G9,'[3]ФМ (Жен)'!$B$2:$K$2,0)))</f>
        <v/>
      </c>
      <c r="I9" s="12" t="str">
        <f>IF(E9="","",IF(AND(E9&gt;22,E9&lt;41),1,INDEX('[3]ФМ (возраст)'!$B$1:$B$50,MATCH(E9,'[3]ФМ (возраст)'!$A$2:$A$50,))))</f>
        <v/>
      </c>
      <c r="J9" s="267"/>
      <c r="K9" s="267"/>
      <c r="L9" s="267"/>
      <c r="M9" s="267"/>
      <c r="N9" s="12" t="str">
        <f t="shared" si="2"/>
        <v/>
      </c>
      <c r="O9" s="111" t="str">
        <f t="shared" si="3"/>
        <v/>
      </c>
      <c r="P9" s="111"/>
      <c r="Q9" s="13"/>
      <c r="R9" s="127"/>
      <c r="S9" s="340"/>
      <c r="T9" s="345">
        <v>75</v>
      </c>
      <c r="U9" s="342">
        <v>222.5</v>
      </c>
      <c r="V9" s="261">
        <v>192.5</v>
      </c>
      <c r="W9" s="261">
        <v>170</v>
      </c>
      <c r="X9" s="262">
        <v>150</v>
      </c>
    </row>
    <row r="10" spans="1:34" x14ac:dyDescent="0.25">
      <c r="A10" s="253"/>
      <c r="B10" s="56"/>
      <c r="C10" s="254"/>
      <c r="D10" s="268"/>
      <c r="E10" s="269"/>
      <c r="F10" s="269"/>
      <c r="G10" s="267"/>
      <c r="H10" s="12" t="str">
        <f>IF(F10="","",INDEX('[3]ФМ (Жен)'!$B$3:$K$102,MATCH(F10,'[3]ФМ (Жен)'!$A$3:$A$102,0),MATCH(G10,'[3]ФМ (Жен)'!$B$2:$K$2,0)))</f>
        <v/>
      </c>
      <c r="I10" s="12" t="str">
        <f>IF(E10="","",IF(AND(E10&gt;22,E10&lt;41),1,INDEX('[3]ФМ (возраст)'!$B$1:$B$50,MATCH(E10,'[3]ФМ (возраст)'!$A$2:$A$50,))))</f>
        <v/>
      </c>
      <c r="J10" s="267"/>
      <c r="K10" s="267"/>
      <c r="L10" s="267"/>
      <c r="M10" s="267"/>
      <c r="N10" s="12" t="str">
        <f t="shared" si="2"/>
        <v/>
      </c>
      <c r="O10" s="111" t="str">
        <f t="shared" si="3"/>
        <v/>
      </c>
      <c r="P10" s="111"/>
      <c r="Q10" s="13"/>
      <c r="R10" s="127"/>
      <c r="S10" s="340"/>
      <c r="T10" s="345">
        <v>82.5</v>
      </c>
      <c r="U10" s="342">
        <v>232.5</v>
      </c>
      <c r="V10" s="261">
        <v>200</v>
      </c>
      <c r="W10" s="261">
        <v>177.5</v>
      </c>
      <c r="X10" s="262">
        <v>157.5</v>
      </c>
    </row>
    <row r="11" spans="1:34" x14ac:dyDescent="0.25">
      <c r="A11" s="253"/>
      <c r="B11" s="56"/>
      <c r="C11" s="254"/>
      <c r="D11" s="268"/>
      <c r="E11" s="269"/>
      <c r="F11" s="269"/>
      <c r="G11" s="267"/>
      <c r="H11" s="12" t="str">
        <f>IF(F11="","",INDEX('[3]ФМ (Жен)'!$B$3:$K$102,MATCH(F11,'[3]ФМ (Жен)'!$A$3:$A$102,0),MATCH(G11,'[3]ФМ (Жен)'!$B$2:$K$2,0)))</f>
        <v/>
      </c>
      <c r="I11" s="12" t="str">
        <f>IF(E11="","",IF(AND(E11&gt;22,E11&lt;41),1,INDEX('[3]ФМ (возраст)'!$B$1:$B$50,MATCH(E11,'[3]ФМ (возраст)'!$A$2:$A$50,))))</f>
        <v/>
      </c>
      <c r="J11" s="267"/>
      <c r="K11" s="267"/>
      <c r="L11" s="267"/>
      <c r="M11" s="267"/>
      <c r="N11" s="12" t="str">
        <f t="shared" si="2"/>
        <v/>
      </c>
      <c r="O11" s="111" t="str">
        <f t="shared" si="3"/>
        <v/>
      </c>
      <c r="P11" s="111"/>
      <c r="Q11" s="13"/>
      <c r="R11" s="127"/>
      <c r="S11" s="340"/>
      <c r="T11" s="345">
        <v>90</v>
      </c>
      <c r="U11" s="342">
        <v>237.5</v>
      </c>
      <c r="V11" s="261">
        <v>205</v>
      </c>
      <c r="W11" s="261">
        <v>185</v>
      </c>
      <c r="X11" s="262">
        <v>162.5</v>
      </c>
    </row>
    <row r="12" spans="1:34" ht="15" customHeight="1" thickBot="1" x14ac:dyDescent="0.3">
      <c r="A12" s="253"/>
      <c r="B12" s="56"/>
      <c r="C12" s="254"/>
      <c r="D12" s="268"/>
      <c r="E12" s="269"/>
      <c r="F12" s="269"/>
      <c r="G12" s="267"/>
      <c r="H12" s="12" t="str">
        <f>IF(F12="","",INDEX('[3]ФМ (Жен)'!$B$3:$K$102,MATCH(F12,'[3]ФМ (Жен)'!$A$3:$A$102,0),MATCH(G12,'[3]ФМ (Жен)'!$B$2:$K$2,0)))</f>
        <v/>
      </c>
      <c r="I12" s="12" t="str">
        <f>IF(E12="","",IF(AND(E12&gt;22,E12&lt;41),1,INDEX('[3]ФМ (возраст)'!$B$1:$B$50,MATCH(E12,'[3]ФМ (возраст)'!$A$2:$A$50,))))</f>
        <v/>
      </c>
      <c r="J12" s="267"/>
      <c r="K12" s="267"/>
      <c r="L12" s="267"/>
      <c r="M12" s="267"/>
      <c r="N12" s="12" t="str">
        <f t="shared" si="2"/>
        <v/>
      </c>
      <c r="O12" s="111" t="str">
        <f t="shared" si="3"/>
        <v/>
      </c>
      <c r="P12" s="111"/>
      <c r="Q12" s="13"/>
      <c r="R12" s="127"/>
      <c r="S12" s="340"/>
      <c r="T12" s="346" t="s">
        <v>35</v>
      </c>
      <c r="U12" s="343">
        <v>242.5</v>
      </c>
      <c r="V12" s="281">
        <v>215</v>
      </c>
      <c r="W12" s="281">
        <v>192.5</v>
      </c>
      <c r="X12" s="282">
        <v>170</v>
      </c>
    </row>
    <row r="13" spans="1:34" ht="15.75" hidden="1" customHeight="1" x14ac:dyDescent="0.25">
      <c r="A13" s="253"/>
      <c r="B13" s="56"/>
      <c r="C13" s="254"/>
      <c r="D13" s="268"/>
      <c r="E13" s="269"/>
      <c r="F13" s="269"/>
      <c r="G13" s="267"/>
      <c r="H13" s="12" t="str">
        <f>IF(F13="","",INDEX('[3]ФМ (Жен)'!$B$3:$K$102,MATCH(F13,'[3]ФМ (Жен)'!$A$3:$A$102,0),MATCH(G13,'[3]ФМ (Жен)'!$B$2:$K$2,0)))</f>
        <v/>
      </c>
      <c r="I13" s="12" t="str">
        <f>IF(E13="","",IF(AND(E13&gt;22,E13&lt;41),1,INDEX('[3]ФМ (возраст)'!$B$1:$B$50,MATCH(E13,'[3]ФМ (возраст)'!$A$2:$A$50,))))</f>
        <v/>
      </c>
      <c r="J13" s="267"/>
      <c r="K13" s="267"/>
      <c r="L13" s="267"/>
      <c r="M13" s="267"/>
      <c r="N13" s="12" t="str">
        <f>IF(AND(J13="",K13="",L13="",M13=""),"",LARGE(J13:M13,1))</f>
        <v/>
      </c>
      <c r="O13" s="111" t="str">
        <f>IF(N13="","",IF(I13="","Укажите возраст",N13*H13*I13))</f>
        <v/>
      </c>
      <c r="P13" s="111"/>
      <c r="Q13" s="13"/>
      <c r="R13" s="127"/>
      <c r="S13" s="138"/>
      <c r="U13" s="284"/>
      <c r="V13" s="284"/>
      <c r="W13" s="284"/>
      <c r="X13" s="284"/>
    </row>
    <row r="14" spans="1:34" ht="15" hidden="1" customHeight="1" x14ac:dyDescent="0.25">
      <c r="A14" s="253"/>
      <c r="B14" s="56"/>
      <c r="C14" s="254"/>
      <c r="D14" s="268"/>
      <c r="E14" s="269"/>
      <c r="F14" s="269"/>
      <c r="G14" s="267"/>
      <c r="H14" s="12" t="str">
        <f>IF(F14="","",INDEX('[4]ФМ (Жен)'!$B$3:$K$102,MATCH(F14,'[4]ФМ (Жен)'!$A$3:$A$102,0),MATCH(G14,'[4]ФМ (Жен)'!$B$2:$K$2,0)))</f>
        <v/>
      </c>
      <c r="I14" s="12" t="str">
        <f>IF(E14="","",IF(AND(E14&gt;22,E14&lt;41),1,INDEX('[4]ФМ (возраст)'!$B$1:$B$50,MATCH(E14,'[4]ФМ (возраст)'!$A$2:$A$50,))))</f>
        <v/>
      </c>
      <c r="J14" s="267"/>
      <c r="K14" s="267"/>
      <c r="L14" s="267"/>
      <c r="M14" s="267"/>
      <c r="N14" s="12" t="str">
        <f>IF(AND(J14="",K14="",L14="",M14=""),"",LARGE(J14:M14,1))</f>
        <v/>
      </c>
      <c r="O14" s="111" t="str">
        <f>IF(N14="","",IF(I14="","Укажите возраст",N14*H14*I14))</f>
        <v/>
      </c>
      <c r="P14" s="111"/>
      <c r="Q14" s="13"/>
      <c r="R14" s="127"/>
      <c r="S14" s="138"/>
    </row>
    <row r="15" spans="1:34" ht="15.75" hidden="1" customHeight="1" x14ac:dyDescent="0.25">
      <c r="A15" s="253"/>
      <c r="B15" s="56"/>
      <c r="C15" s="254"/>
      <c r="D15" s="277"/>
      <c r="E15" s="269"/>
      <c r="F15" s="269"/>
      <c r="G15" s="267"/>
      <c r="H15" s="12" t="str">
        <f>IF(F15="","",INDEX('[4]ФМ (Жен)'!$B$3:$K$102,MATCH(F15,'[4]ФМ (Жен)'!$A$3:$A$102,0),MATCH(G15,'[4]ФМ (Жен)'!$B$2:$K$2,0)))</f>
        <v/>
      </c>
      <c r="I15" s="12" t="str">
        <f>IF(E15="","",IF(AND(E15&gt;22,E15&lt;41),1,INDEX('[4]ФМ (возраст)'!$B$1:$B$50,MATCH(E15,'[4]ФМ (возраст)'!$A$2:$A$50,))))</f>
        <v/>
      </c>
      <c r="J15" s="267"/>
      <c r="K15" s="267"/>
      <c r="L15" s="267"/>
      <c r="M15" s="267"/>
      <c r="N15" s="12" t="str">
        <f>IF(AND(J15="",K15="",L15="",M15=""),"",LARGE(J15:M15,1))</f>
        <v/>
      </c>
      <c r="O15" s="111" t="str">
        <f>IF(N15="","",IF(I15="","Укажите возраст",N15*H15*I15))</f>
        <v/>
      </c>
      <c r="P15" s="111"/>
      <c r="Q15" s="13"/>
      <c r="R15" s="127"/>
      <c r="S15" s="138"/>
    </row>
    <row r="16" spans="1:34" ht="15" hidden="1" customHeight="1" thickBot="1" x14ac:dyDescent="0.3">
      <c r="A16" s="253"/>
      <c r="B16" s="56"/>
      <c r="C16" s="254"/>
      <c r="D16" s="56"/>
      <c r="E16" s="269"/>
      <c r="F16" s="269"/>
      <c r="G16" s="267"/>
      <c r="H16" s="12" t="str">
        <f>IF(F16="","",INDEX('[4]ФМ (Жен)'!$B$3:$K$102,MATCH(F16,'[4]ФМ (Жен)'!$A$3:$A$102,0),MATCH(G16,'[4]ФМ (Жен)'!$B$2:$K$2,0)))</f>
        <v/>
      </c>
      <c r="I16" s="12" t="str">
        <f>IF(E16="","",IF(AND(E16&gt;22,E16&lt;41),1,INDEX('[4]ФМ (возраст)'!$B$1:$B$50,MATCH(E16,'[4]ФМ (возраст)'!$A$2:$A$50,))))</f>
        <v/>
      </c>
      <c r="J16" s="267"/>
      <c r="K16" s="267"/>
      <c r="L16" s="267"/>
      <c r="M16" s="267"/>
      <c r="N16" s="12" t="str">
        <f>IF(AND(J16="",K16="",L16="",M16=""),"",LARGE(J16:M16,1))</f>
        <v/>
      </c>
      <c r="O16" s="111" t="str">
        <f>IF(N16="","",IF(I16="","Укажите возраст",N16*H16*I16))</f>
        <v/>
      </c>
      <c r="P16" s="111"/>
      <c r="Q16" s="13"/>
      <c r="R16" s="127"/>
      <c r="S16" s="138"/>
    </row>
    <row r="17" spans="1:24" ht="30.75" thickBot="1" x14ac:dyDescent="0.3">
      <c r="A17" s="253" t="s">
        <v>0</v>
      </c>
      <c r="B17" s="299" t="s">
        <v>1</v>
      </c>
      <c r="C17" s="300" t="s">
        <v>2</v>
      </c>
      <c r="D17" s="300" t="s">
        <v>19</v>
      </c>
      <c r="E17" s="300" t="s">
        <v>3</v>
      </c>
      <c r="F17" s="299" t="s">
        <v>4</v>
      </c>
      <c r="G17" s="299" t="s">
        <v>5</v>
      </c>
      <c r="H17" s="300" t="s">
        <v>6</v>
      </c>
      <c r="I17" s="300" t="s">
        <v>7</v>
      </c>
      <c r="J17" s="299" t="s">
        <v>21</v>
      </c>
      <c r="K17" s="299" t="s">
        <v>22</v>
      </c>
      <c r="L17" s="299" t="s">
        <v>23</v>
      </c>
      <c r="M17" s="299" t="s">
        <v>24</v>
      </c>
      <c r="N17" s="299" t="s">
        <v>25</v>
      </c>
      <c r="O17" s="333" t="s">
        <v>17</v>
      </c>
      <c r="P17" s="333"/>
      <c r="Q17" s="3"/>
      <c r="R17" s="127"/>
      <c r="S17" s="138"/>
      <c r="T17" s="532" t="s">
        <v>28</v>
      </c>
      <c r="U17" s="535"/>
      <c r="V17" s="535"/>
      <c r="W17" s="535"/>
      <c r="X17" s="536"/>
    </row>
    <row r="18" spans="1:24" s="22" customFormat="1" x14ac:dyDescent="0.25">
      <c r="A18" s="253">
        <v>2</v>
      </c>
      <c r="B18" s="56" t="s">
        <v>128</v>
      </c>
      <c r="C18" s="254" t="s">
        <v>226</v>
      </c>
      <c r="D18" s="255" t="s">
        <v>193</v>
      </c>
      <c r="E18" s="256">
        <v>15</v>
      </c>
      <c r="F18" s="256">
        <v>64</v>
      </c>
      <c r="G18" s="257">
        <v>700</v>
      </c>
      <c r="H18" s="12">
        <f>IF(F18="","",INDEX('[2]ФШ (Муж)'!$B$3:$K$167,MATCH(F18,'[2]ФШ (Муж)'!$A$3:$A$167,0),MATCH(G18,'[2]ФШ (Муж)'!$B$2:$K$2,0)))</f>
        <v>0.75460000000000005</v>
      </c>
      <c r="I18" s="12">
        <f>IF(E18="","",IF(AND(E18&gt;22,E18&lt;41),1,INDEX('[2]ФШ (возраст)'!$B$1:$B$50,MATCH(E18,'[2]ФШ (возраст)'!$A$2:$A$50,))))</f>
        <v>1.23</v>
      </c>
      <c r="J18" s="267">
        <v>100</v>
      </c>
      <c r="K18" s="267">
        <v>110</v>
      </c>
      <c r="L18" s="267">
        <v>-115</v>
      </c>
      <c r="M18" s="267"/>
      <c r="N18" s="20">
        <f t="shared" ref="N18:N23" si="4">IF(AND(J18="",K18="",L18="",M18=""),"",LARGE(J18:M18,1))</f>
        <v>110</v>
      </c>
      <c r="O18" s="118">
        <f t="shared" ref="O18:O23" si="5">IF(N18="","",IF(I18="","Укажите возраст",N18*H18*I18))</f>
        <v>102.09738</v>
      </c>
      <c r="P18" s="119"/>
      <c r="Q18" s="21">
        <v>67.5</v>
      </c>
      <c r="R18" s="136" t="s">
        <v>274</v>
      </c>
      <c r="S18" s="139"/>
      <c r="T18" s="347" t="s">
        <v>33</v>
      </c>
      <c r="U18" s="303" t="s">
        <v>29</v>
      </c>
      <c r="V18" s="303" t="s">
        <v>30</v>
      </c>
      <c r="W18" s="303" t="s">
        <v>31</v>
      </c>
      <c r="X18" s="304" t="s">
        <v>32</v>
      </c>
    </row>
    <row r="19" spans="1:24" s="226" customFormat="1" ht="15.75" x14ac:dyDescent="0.25">
      <c r="A19" s="253">
        <v>3</v>
      </c>
      <c r="B19" s="263" t="s">
        <v>190</v>
      </c>
      <c r="C19" s="264" t="s">
        <v>204</v>
      </c>
      <c r="D19" s="334" t="s">
        <v>191</v>
      </c>
      <c r="E19" s="12">
        <v>18</v>
      </c>
      <c r="F19" s="109">
        <v>85</v>
      </c>
      <c r="G19" s="257"/>
      <c r="H19" s="12">
        <f>IF(F19="","",INDEX('[2]ФШ (Муж)'!$B$3:$K$167,MATCH(F19,'[2]ФШ (Муж)'!$A$3:$A$167,0),MATCH(G19,'[2]ФШ (Муж)'!$B$2:$K$2,0)))</f>
        <v>0.6069</v>
      </c>
      <c r="I19" s="12">
        <f>IF(E19="","",IF(AND(E19&gt;22,E19&lt;41),1,INDEX('[2]ФШ (возраст)'!$B$1:$B$50,MATCH(E19,'[2]ФШ (возраст)'!$A$2:$A$50,))))</f>
        <v>1.08</v>
      </c>
      <c r="J19" s="257">
        <v>145</v>
      </c>
      <c r="K19" s="257">
        <v>162.5</v>
      </c>
      <c r="L19" s="257">
        <v>170</v>
      </c>
      <c r="M19" s="257"/>
      <c r="N19" s="20">
        <f t="shared" si="4"/>
        <v>170</v>
      </c>
      <c r="O19" s="118">
        <f t="shared" si="5"/>
        <v>111.42684000000001</v>
      </c>
      <c r="P19" s="119"/>
      <c r="Q19" s="224">
        <v>90</v>
      </c>
      <c r="R19" s="218" t="s">
        <v>274</v>
      </c>
      <c r="S19" s="227"/>
      <c r="T19" s="348">
        <v>52</v>
      </c>
      <c r="U19" s="305">
        <v>257.5</v>
      </c>
      <c r="V19" s="305">
        <v>227.5</v>
      </c>
      <c r="W19" s="305">
        <v>197.5</v>
      </c>
      <c r="X19" s="306">
        <v>175</v>
      </c>
    </row>
    <row r="20" spans="1:24" s="226" customFormat="1" x14ac:dyDescent="0.25">
      <c r="A20" s="253">
        <v>4</v>
      </c>
      <c r="B20" s="56" t="s">
        <v>157</v>
      </c>
      <c r="C20" s="254" t="s">
        <v>253</v>
      </c>
      <c r="D20" s="255" t="s">
        <v>158</v>
      </c>
      <c r="E20" s="256">
        <v>17</v>
      </c>
      <c r="F20" s="256">
        <v>76</v>
      </c>
      <c r="G20" s="267">
        <v>300</v>
      </c>
      <c r="H20" s="12">
        <f>IF(F20="","",INDEX('[2]ФШ (Муж)'!$B$3:$K$167,MATCH(F20,'[2]ФШ (Муж)'!$A$3:$A$167,0),MATCH(G20,'[2]ФШ (Муж)'!$B$2:$K$2,0)))</f>
        <v>0.65569999999999995</v>
      </c>
      <c r="I20" s="12">
        <f>IF(E20="","",IF(AND(E20&gt;22,E20&lt;41),1,INDEX('[2]ФШ (возраст)'!$B$1:$B$50,MATCH(E20,'[2]ФШ (возраст)'!$A$2:$A$50,))))</f>
        <v>1.1299999999999999</v>
      </c>
      <c r="J20" s="257">
        <v>160</v>
      </c>
      <c r="K20" s="257">
        <v>175</v>
      </c>
      <c r="L20" s="257">
        <v>-180</v>
      </c>
      <c r="M20" s="257"/>
      <c r="N20" s="20">
        <f t="shared" si="4"/>
        <v>175</v>
      </c>
      <c r="O20" s="118">
        <f t="shared" si="5"/>
        <v>129.66467499999999</v>
      </c>
      <c r="P20" s="119"/>
      <c r="Q20" s="224">
        <v>82.5</v>
      </c>
      <c r="R20" s="218" t="s">
        <v>274</v>
      </c>
      <c r="S20" s="227"/>
      <c r="T20" s="348">
        <v>56</v>
      </c>
      <c r="U20" s="305">
        <v>275</v>
      </c>
      <c r="V20" s="305">
        <v>242.5</v>
      </c>
      <c r="W20" s="305">
        <v>212.5</v>
      </c>
      <c r="X20" s="306">
        <v>187.5</v>
      </c>
    </row>
    <row r="21" spans="1:24" s="226" customFormat="1" x14ac:dyDescent="0.25">
      <c r="A21" s="253">
        <v>5</v>
      </c>
      <c r="B21" s="56" t="s">
        <v>242</v>
      </c>
      <c r="C21" s="254" t="s">
        <v>240</v>
      </c>
      <c r="D21" s="255" t="s">
        <v>243</v>
      </c>
      <c r="E21" s="256">
        <v>28</v>
      </c>
      <c r="F21" s="256">
        <v>82</v>
      </c>
      <c r="G21" s="257">
        <v>300</v>
      </c>
      <c r="H21" s="12">
        <f>IF(F21="","",INDEX('[2]ФШ (Муж)'!$B$3:$K$167,MATCH(F21,'[2]ФШ (Муж)'!$A$3:$A$167,0),MATCH(G21,'[2]ФШ (Муж)'!$B$2:$K$2,0)))</f>
        <v>0.62029999999999996</v>
      </c>
      <c r="I21" s="12">
        <f>IF(E21="","",IF(AND(E21&gt;22,E21&lt;41),1,INDEX('[2]ФШ (возраст)'!$B$1:$B$50,MATCH(E21,'[2]ФШ (возраст)'!$A$2:$A$50,))))</f>
        <v>1</v>
      </c>
      <c r="J21" s="257">
        <v>250</v>
      </c>
      <c r="K21" s="90">
        <v>-260</v>
      </c>
      <c r="L21" s="257">
        <v>-270</v>
      </c>
      <c r="M21" s="257"/>
      <c r="N21" s="20">
        <f t="shared" si="4"/>
        <v>250</v>
      </c>
      <c r="O21" s="118">
        <f t="shared" si="5"/>
        <v>155.07499999999999</v>
      </c>
      <c r="P21" s="119"/>
      <c r="Q21" s="21">
        <v>82.5</v>
      </c>
      <c r="R21" s="258" t="s">
        <v>276</v>
      </c>
      <c r="S21" s="227"/>
      <c r="T21" s="348">
        <v>60</v>
      </c>
      <c r="U21" s="305">
        <v>290</v>
      </c>
      <c r="V21" s="305">
        <v>255</v>
      </c>
      <c r="W21" s="305">
        <v>227.5</v>
      </c>
      <c r="X21" s="306">
        <v>200</v>
      </c>
    </row>
    <row r="22" spans="1:24" s="22" customFormat="1" x14ac:dyDescent="0.25">
      <c r="A22" s="253">
        <v>6</v>
      </c>
      <c r="B22" s="56" t="s">
        <v>141</v>
      </c>
      <c r="C22" s="254" t="s">
        <v>240</v>
      </c>
      <c r="D22" s="335" t="s">
        <v>241</v>
      </c>
      <c r="E22" s="256">
        <v>33</v>
      </c>
      <c r="F22" s="256">
        <v>75</v>
      </c>
      <c r="G22" s="257"/>
      <c r="H22" s="12">
        <f>IF(F22="","",INDEX('[2]ФШ (Муж)'!$B$3:$K$167,MATCH(F22,'[2]ФШ (Муж)'!$A$3:$A$167,0),MATCH(G22,'[2]ФШ (Муж)'!$B$2:$K$2,0)))</f>
        <v>0.66449999999999998</v>
      </c>
      <c r="I22" s="12">
        <f>IF(E22="","",IF(AND(E22&gt;22,E22&lt;41),1,INDEX('[2]ФШ (возраст)'!$B$1:$B$50,MATCH(E22,'[2]ФШ (возраст)'!$A$2:$A$50,))))</f>
        <v>1</v>
      </c>
      <c r="J22" s="257">
        <v>182.5</v>
      </c>
      <c r="K22" s="257">
        <v>192.5</v>
      </c>
      <c r="L22" s="257">
        <v>202.5</v>
      </c>
      <c r="M22" s="257"/>
      <c r="N22" s="20">
        <f t="shared" si="4"/>
        <v>202.5</v>
      </c>
      <c r="O22" s="118">
        <f t="shared" si="5"/>
        <v>134.56125</v>
      </c>
      <c r="P22" s="119"/>
      <c r="Q22" s="21">
        <v>75</v>
      </c>
      <c r="R22" s="136" t="s">
        <v>275</v>
      </c>
      <c r="S22" s="139"/>
      <c r="T22" s="348">
        <v>67.5</v>
      </c>
      <c r="U22" s="305">
        <v>315</v>
      </c>
      <c r="V22" s="305">
        <v>277.5</v>
      </c>
      <c r="W22" s="305">
        <v>245</v>
      </c>
      <c r="X22" s="306">
        <v>217.5</v>
      </c>
    </row>
    <row r="23" spans="1:24" s="22" customFormat="1" ht="15.75" x14ac:dyDescent="0.25">
      <c r="A23" s="253">
        <v>7</v>
      </c>
      <c r="B23" s="210" t="s">
        <v>75</v>
      </c>
      <c r="C23" s="254" t="s">
        <v>211</v>
      </c>
      <c r="D23" s="277" t="s">
        <v>76</v>
      </c>
      <c r="E23" s="269">
        <v>27</v>
      </c>
      <c r="F23" s="270">
        <v>72</v>
      </c>
      <c r="G23" s="257">
        <v>700</v>
      </c>
      <c r="H23" s="12">
        <f>IF(F23="","",INDEX('[2]ФШ (Муж)'!$B$3:$K$167,MATCH(F23,'[2]ФШ (Муж)'!$A$3:$A$167,0),MATCH(G23,'[2]ФШ (Муж)'!$B$2:$K$2,0)))</f>
        <v>0.68120000000000003</v>
      </c>
      <c r="I23" s="12">
        <f>IF(E23="","",IF(AND(E23&gt;22,E23&lt;41),1,INDEX('[2]ФШ (возраст)'!$B$1:$B$50,MATCH(E23,'[2]ФШ (возраст)'!$A$2:$A$50,))))</f>
        <v>1</v>
      </c>
      <c r="J23" s="257">
        <v>-195</v>
      </c>
      <c r="K23" s="257">
        <v>195</v>
      </c>
      <c r="L23" s="257">
        <v>215</v>
      </c>
      <c r="M23" s="257"/>
      <c r="N23" s="20">
        <f t="shared" si="4"/>
        <v>215</v>
      </c>
      <c r="O23" s="118">
        <f t="shared" si="5"/>
        <v>146.458</v>
      </c>
      <c r="P23" s="119"/>
      <c r="Q23" s="21">
        <v>75</v>
      </c>
      <c r="R23" s="136" t="s">
        <v>276</v>
      </c>
      <c r="S23" s="139"/>
      <c r="T23" s="348">
        <v>75</v>
      </c>
      <c r="U23" s="305">
        <v>335</v>
      </c>
      <c r="V23" s="305">
        <v>295</v>
      </c>
      <c r="W23" s="305">
        <v>260</v>
      </c>
      <c r="X23" s="306">
        <v>232.5</v>
      </c>
    </row>
    <row r="24" spans="1:24" s="226" customFormat="1" x14ac:dyDescent="0.25">
      <c r="A24" s="253">
        <v>8</v>
      </c>
      <c r="B24" s="56" t="s">
        <v>70</v>
      </c>
      <c r="C24" s="254" t="s">
        <v>210</v>
      </c>
      <c r="D24" s="301" t="s">
        <v>144</v>
      </c>
      <c r="E24" s="256">
        <v>29</v>
      </c>
      <c r="F24" s="256">
        <v>98</v>
      </c>
      <c r="G24" s="257">
        <v>500</v>
      </c>
      <c r="H24" s="12">
        <f>IF(F24="","",INDEX('[2]ФШ (Муж)'!$B$3:$K$167,MATCH(F24,'[2]ФШ (Муж)'!$A$3:$A$167,0),MATCH(G24,'[2]ФШ (Муж)'!$B$2:$K$2,0)))</f>
        <v>0.55779999999999996</v>
      </c>
      <c r="I24" s="12">
        <f>IF(E24="","",IF(AND(E24&gt;22,E24&lt;41),1,INDEX('[2]ФШ (возраст)'!$B$1:$B$50,MATCH(E24,'[2]ФШ (возраст)'!$A$2:$A$50,))))</f>
        <v>1</v>
      </c>
      <c r="J24" s="257">
        <v>235</v>
      </c>
      <c r="K24" s="257">
        <v>250</v>
      </c>
      <c r="L24" s="257">
        <v>-260</v>
      </c>
      <c r="M24" s="257"/>
      <c r="N24" s="20">
        <f>IF(AND(J24="",K24="",L24="",M24=""),"",LARGE(J24:M24,1))</f>
        <v>250</v>
      </c>
      <c r="O24" s="118">
        <f t="shared" ref="O24" si="6">IF(N24="","",IF(I24="","Укажите возраст",N24*H24*I24))</f>
        <v>139.44999999999999</v>
      </c>
      <c r="P24" s="119"/>
      <c r="Q24" s="224">
        <v>100</v>
      </c>
      <c r="R24" s="218" t="s">
        <v>276</v>
      </c>
      <c r="S24" s="227"/>
      <c r="T24" s="348">
        <v>82.5</v>
      </c>
      <c r="U24" s="305">
        <v>352.5</v>
      </c>
      <c r="V24" s="305">
        <v>310</v>
      </c>
      <c r="W24" s="305">
        <v>272.5</v>
      </c>
      <c r="X24" s="306">
        <v>242.5</v>
      </c>
    </row>
    <row r="25" spans="1:24" s="226" customFormat="1" x14ac:dyDescent="0.25">
      <c r="A25" s="216">
        <v>9</v>
      </c>
      <c r="B25" s="55"/>
      <c r="C25" s="212"/>
      <c r="D25" s="238"/>
      <c r="E25" s="87"/>
      <c r="F25" s="87"/>
      <c r="G25" s="88"/>
      <c r="H25" s="211"/>
      <c r="I25" s="211"/>
      <c r="J25" s="88"/>
      <c r="K25" s="88"/>
      <c r="L25" s="88"/>
      <c r="M25" s="88"/>
      <c r="N25" s="211" t="str">
        <f>IF(AND(J25="",K25="",L25="",M25=""),"",LARGE(J25:M25,1))</f>
        <v/>
      </c>
      <c r="O25" s="222" t="str">
        <f>IF(N25="","",IF(I25="","Укажите возраст",N25*H25*I25))</f>
        <v/>
      </c>
      <c r="P25" s="233"/>
      <c r="Q25" s="224"/>
      <c r="R25" s="228"/>
      <c r="S25" s="229"/>
      <c r="T25" s="348">
        <v>90</v>
      </c>
      <c r="U25" s="305">
        <v>365</v>
      </c>
      <c r="V25" s="305">
        <v>320</v>
      </c>
      <c r="W25" s="305">
        <v>282.5</v>
      </c>
      <c r="X25" s="306">
        <v>250</v>
      </c>
    </row>
    <row r="26" spans="1:24" s="226" customFormat="1" x14ac:dyDescent="0.25">
      <c r="A26" s="216">
        <v>10</v>
      </c>
      <c r="B26" s="55"/>
      <c r="C26" s="212"/>
      <c r="D26" s="219"/>
      <c r="E26" s="87"/>
      <c r="F26" s="87"/>
      <c r="G26" s="88"/>
      <c r="H26" s="211"/>
      <c r="I26" s="211"/>
      <c r="J26" s="88"/>
      <c r="K26" s="88"/>
      <c r="L26" s="88"/>
      <c r="M26" s="88"/>
      <c r="N26" s="215" t="str">
        <f>IF(AND(J26="",K30="",L26="",M26=""),"",LARGE(J26:M26,1))</f>
        <v/>
      </c>
      <c r="O26" s="222" t="str">
        <f>IF(N26="","",IF(I26="","Укажите возраст",N26*H26*I26))</f>
        <v/>
      </c>
      <c r="P26" s="233"/>
      <c r="Q26" s="224"/>
      <c r="R26" s="218"/>
      <c r="S26" s="227"/>
      <c r="T26" s="275">
        <v>100</v>
      </c>
      <c r="U26" s="261">
        <v>377.5</v>
      </c>
      <c r="V26" s="261">
        <v>332.5</v>
      </c>
      <c r="W26" s="261">
        <v>292.5</v>
      </c>
      <c r="X26" s="262">
        <v>257.5</v>
      </c>
    </row>
    <row r="27" spans="1:24" s="226" customFormat="1" x14ac:dyDescent="0.25">
      <c r="A27" s="216"/>
      <c r="B27" s="5"/>
      <c r="C27" s="6"/>
      <c r="D27" s="66"/>
      <c r="E27" s="8"/>
      <c r="F27" s="8"/>
      <c r="G27" s="9"/>
      <c r="H27" s="10"/>
      <c r="I27" s="10"/>
      <c r="J27" s="18"/>
      <c r="K27" s="18"/>
      <c r="L27" s="18"/>
      <c r="M27" s="18"/>
      <c r="N27" s="12" t="str">
        <f t="shared" ref="N27:N29" si="7">IF(AND(J27="",K27="",L27="",M27=""),"",LARGE(J27:M27,1))</f>
        <v/>
      </c>
      <c r="O27" s="21" t="str">
        <f t="shared" ref="O27:O29" si="8">IF(N27="","",IF(I27="","Укажите возраст",N27*H27*I27))</f>
        <v/>
      </c>
      <c r="P27" s="21"/>
      <c r="Q27" s="21"/>
      <c r="R27" s="114"/>
      <c r="S27" s="227"/>
      <c r="T27" s="275">
        <v>110</v>
      </c>
      <c r="U27" s="261">
        <v>387.5</v>
      </c>
      <c r="V27" s="261">
        <v>340</v>
      </c>
      <c r="W27" s="261">
        <v>300</v>
      </c>
      <c r="X27" s="262">
        <v>265</v>
      </c>
    </row>
    <row r="28" spans="1:24" s="22" customFormat="1" x14ac:dyDescent="0.25">
      <c r="A28" s="1"/>
      <c r="B28" s="5"/>
      <c r="C28" s="6"/>
      <c r="D28" s="66"/>
      <c r="E28" s="8"/>
      <c r="F28" s="8"/>
      <c r="G28" s="9"/>
      <c r="H28" s="10" t="str">
        <f>IF(F28="","",INDEX('[2]ФШ (Муж)'!$B$3:$K$167,MATCH(F28,'[2]ФШ (Муж)'!$A$3:$A$167,0),MATCH(G28,'[2]ФШ (Муж)'!$B$2:$K$2,0)))</f>
        <v/>
      </c>
      <c r="I28" s="10" t="str">
        <f>IF(E28="","",IF(AND(E28&gt;22,E28&lt;41),1,INDEX('[2]ФШ (возраст)'!$B$1:$B$50,MATCH(E28,'[2]ФШ (возраст)'!$A$2:$A$50,))))</f>
        <v/>
      </c>
      <c r="J28" s="18"/>
      <c r="K28" s="18"/>
      <c r="L28" s="18"/>
      <c r="M28" s="18"/>
      <c r="N28" s="12" t="str">
        <f t="shared" si="7"/>
        <v/>
      </c>
      <c r="O28" s="21" t="str">
        <f t="shared" si="8"/>
        <v/>
      </c>
      <c r="P28" s="21"/>
      <c r="Q28" s="21"/>
      <c r="R28" s="114"/>
      <c r="S28" s="139"/>
      <c r="T28" s="275">
        <v>125</v>
      </c>
      <c r="U28" s="261">
        <v>400</v>
      </c>
      <c r="V28" s="261">
        <v>350</v>
      </c>
      <c r="W28" s="261">
        <v>307.5</v>
      </c>
      <c r="X28" s="262">
        <v>272.5</v>
      </c>
    </row>
    <row r="29" spans="1:24" s="22" customFormat="1" ht="15.75" thickBot="1" x14ac:dyDescent="0.3">
      <c r="A29" s="1"/>
      <c r="B29" s="5"/>
      <c r="C29" s="6"/>
      <c r="D29" s="66"/>
      <c r="E29" s="8"/>
      <c r="F29" s="8"/>
      <c r="G29" s="9"/>
      <c r="H29" s="10" t="str">
        <f>IF(F29="","",INDEX('[2]ФШ (Муж)'!$B$3:$K$167,MATCH(F29,'[2]ФШ (Муж)'!$A$3:$A$167,0),MATCH(G29,'[2]ФШ (Муж)'!$B$2:$K$2,0)))</f>
        <v/>
      </c>
      <c r="I29" s="10" t="str">
        <f>IF(E29="","",IF(AND(E29&gt;22,E29&lt;41),1,INDEX('[2]ФШ (возраст)'!$B$1:$B$50,MATCH(E29,'[2]ФШ (возраст)'!$A$2:$A$50,))))</f>
        <v/>
      </c>
      <c r="J29" s="18"/>
      <c r="K29" s="18"/>
      <c r="L29" s="18"/>
      <c r="M29" s="18"/>
      <c r="N29" s="12" t="str">
        <f t="shared" si="7"/>
        <v/>
      </c>
      <c r="O29" s="21" t="str">
        <f t="shared" si="8"/>
        <v/>
      </c>
      <c r="P29" s="21"/>
      <c r="Q29" s="21"/>
      <c r="R29" s="114"/>
      <c r="S29" s="140"/>
      <c r="T29" s="280" t="s">
        <v>37</v>
      </c>
      <c r="U29" s="281">
        <v>410</v>
      </c>
      <c r="V29" s="281">
        <v>357.5</v>
      </c>
      <c r="W29" s="281">
        <v>315</v>
      </c>
      <c r="X29" s="282">
        <v>275</v>
      </c>
    </row>
    <row r="30" spans="1:24" s="22" customFormat="1" x14ac:dyDescent="0.25">
      <c r="A30" s="1"/>
      <c r="B30" s="5"/>
      <c r="C30" s="6"/>
      <c r="D30" s="66"/>
      <c r="E30" s="8"/>
      <c r="F30" s="8"/>
      <c r="G30" s="9"/>
      <c r="H30" s="10" t="str">
        <f>IF(F30="","",INDEX('[2]ФШ (Муж)'!$B$3:$K$167,MATCH(F30,'[2]ФШ (Муж)'!$A$3:$A$167,0),MATCH(G30,'[2]ФШ (Муж)'!$B$2:$K$2,0)))</f>
        <v/>
      </c>
      <c r="I30" s="10" t="str">
        <f>IF(E30="","",IF(AND(E30&gt;22,E30&lt;41),1,INDEX('[2]ФШ (возраст)'!$B$1:$B$50,MATCH(E30,'[2]ФШ (возраст)'!$A$2:$A$50,))))</f>
        <v/>
      </c>
      <c r="J30" s="18"/>
      <c r="K30" s="18"/>
      <c r="L30" s="18"/>
      <c r="M30" s="18"/>
      <c r="N30" s="12" t="str">
        <f t="shared" ref="N30" si="9">IF(AND(J30="",K30="",L30="",M30=""),"",LARGE(J30:M30,1))</f>
        <v/>
      </c>
      <c r="O30" s="21" t="str">
        <f t="shared" ref="O30" si="10">IF(N30="","",IF(I30="","Укажите возраст",N30*H30*I30))</f>
        <v/>
      </c>
      <c r="P30" s="21"/>
      <c r="Q30" s="21"/>
      <c r="R30" s="114"/>
      <c r="S30" s="133"/>
      <c r="T30" s="90"/>
      <c r="U30" s="90"/>
      <c r="V30" s="90"/>
      <c r="W30" s="90"/>
      <c r="X30" s="90"/>
    </row>
    <row r="31" spans="1:24" x14ac:dyDescent="0.25">
      <c r="A31" s="1"/>
      <c r="B31" s="5"/>
      <c r="C31" s="6"/>
      <c r="D31" s="5"/>
      <c r="E31" s="8"/>
      <c r="F31" s="8"/>
      <c r="G31" s="9"/>
      <c r="H31" s="10"/>
      <c r="I31" s="10"/>
      <c r="J31" s="9"/>
      <c r="K31" s="9"/>
      <c r="L31" s="9"/>
      <c r="M31" s="9"/>
      <c r="N31" s="12"/>
      <c r="O31" s="13"/>
      <c r="P31" s="13"/>
      <c r="Q31" s="13"/>
      <c r="R31" s="113"/>
      <c r="S31" s="106"/>
    </row>
    <row r="32" spans="1:24" x14ac:dyDescent="0.25">
      <c r="A32" s="1"/>
      <c r="B32" s="5"/>
      <c r="C32" s="6"/>
      <c r="D32" s="5"/>
      <c r="E32" s="8"/>
      <c r="F32" s="8"/>
      <c r="G32" s="9"/>
      <c r="H32" s="10"/>
      <c r="I32" s="10"/>
      <c r="J32" s="9"/>
      <c r="K32" s="9"/>
      <c r="L32" s="9"/>
      <c r="M32" s="9"/>
      <c r="N32" s="12"/>
      <c r="O32" s="13"/>
      <c r="P32" s="13"/>
      <c r="Q32" s="13"/>
      <c r="R32" s="10"/>
    </row>
    <row r="33" spans="1:18" x14ac:dyDescent="0.25">
      <c r="A33" s="1"/>
      <c r="B33" s="5"/>
      <c r="C33" s="6"/>
      <c r="D33" s="5"/>
      <c r="E33" s="8"/>
      <c r="F33" s="8"/>
      <c r="G33" s="9"/>
      <c r="H33" s="10"/>
      <c r="I33" s="10"/>
      <c r="J33" s="9"/>
      <c r="K33" s="9"/>
      <c r="L33" s="9"/>
      <c r="M33" s="9"/>
      <c r="N33" s="12"/>
      <c r="O33" s="13"/>
      <c r="P33" s="13"/>
      <c r="Q33" s="13"/>
      <c r="R33" s="10"/>
    </row>
    <row r="34" spans="1:18" x14ac:dyDescent="0.25">
      <c r="A34" s="1"/>
      <c r="B34" s="5"/>
      <c r="C34" s="6"/>
      <c r="D34" s="5"/>
      <c r="E34" s="8"/>
      <c r="F34" s="8"/>
      <c r="G34" s="9"/>
      <c r="H34" s="10"/>
      <c r="I34" s="10"/>
      <c r="J34" s="9"/>
      <c r="K34" s="9"/>
      <c r="L34" s="9"/>
      <c r="M34" s="9"/>
      <c r="N34" s="12"/>
      <c r="O34" s="13"/>
      <c r="P34" s="13"/>
      <c r="Q34" s="13"/>
      <c r="R34" s="10"/>
    </row>
    <row r="35" spans="1:18" x14ac:dyDescent="0.25">
      <c r="A35" s="1"/>
      <c r="B35" s="5"/>
      <c r="C35" s="6"/>
      <c r="D35" s="5"/>
      <c r="E35" s="8"/>
      <c r="F35" s="8"/>
      <c r="G35" s="9"/>
      <c r="H35" s="10"/>
      <c r="I35" s="10"/>
      <c r="J35" s="9"/>
      <c r="K35" s="9"/>
      <c r="L35" s="9"/>
      <c r="M35" s="9"/>
      <c r="N35" s="12"/>
      <c r="O35" s="13"/>
      <c r="P35" s="13"/>
      <c r="Q35" s="13"/>
      <c r="R35" s="10"/>
    </row>
    <row r="36" spans="1:18" x14ac:dyDescent="0.25">
      <c r="A36" s="1"/>
      <c r="B36" s="5"/>
      <c r="C36" s="6"/>
      <c r="D36" s="5"/>
      <c r="E36" s="8"/>
      <c r="F36" s="8"/>
      <c r="G36" s="9"/>
      <c r="H36" s="10"/>
      <c r="I36" s="10"/>
      <c r="J36" s="9"/>
      <c r="K36" s="9"/>
      <c r="L36" s="9"/>
      <c r="M36" s="9"/>
      <c r="N36" s="12"/>
      <c r="O36" s="13"/>
      <c r="P36" s="13"/>
      <c r="Q36" s="13"/>
      <c r="R36" s="10"/>
    </row>
    <row r="37" spans="1:18" x14ac:dyDescent="0.25">
      <c r="A37" s="1"/>
      <c r="B37" s="5"/>
      <c r="C37" s="6"/>
      <c r="D37" s="5"/>
      <c r="E37" s="8"/>
      <c r="F37" s="8"/>
      <c r="G37" s="9"/>
      <c r="H37" s="10"/>
      <c r="I37" s="10"/>
      <c r="J37" s="9"/>
      <c r="K37" s="9"/>
      <c r="L37" s="9"/>
      <c r="M37" s="9"/>
      <c r="N37" s="12"/>
      <c r="O37" s="13"/>
      <c r="P37" s="13"/>
      <c r="Q37" s="13"/>
      <c r="R37" s="10"/>
    </row>
    <row r="38" spans="1:18" x14ac:dyDescent="0.25">
      <c r="A38" s="1"/>
      <c r="B38" s="5"/>
      <c r="C38" s="6"/>
      <c r="D38" s="5"/>
      <c r="E38" s="8"/>
      <c r="F38" s="8"/>
      <c r="G38" s="9"/>
      <c r="H38" s="10"/>
      <c r="I38" s="10"/>
      <c r="J38" s="9"/>
      <c r="K38" s="9"/>
      <c r="L38" s="9"/>
      <c r="M38" s="9"/>
      <c r="N38" s="12"/>
      <c r="O38" s="13"/>
      <c r="P38" s="13"/>
      <c r="Q38" s="13"/>
      <c r="R38" s="10"/>
    </row>
    <row r="39" spans="1:18" x14ac:dyDescent="0.25">
      <c r="A39" s="1"/>
      <c r="B39" s="5"/>
      <c r="C39" s="6"/>
      <c r="D39" s="5"/>
      <c r="E39" s="8"/>
      <c r="F39" s="8"/>
      <c r="G39" s="9"/>
      <c r="H39" s="10"/>
      <c r="I39" s="10"/>
      <c r="J39" s="9"/>
      <c r="K39" s="9"/>
      <c r="L39" s="9"/>
      <c r="M39" s="9"/>
      <c r="N39" s="12"/>
      <c r="O39" s="13"/>
      <c r="P39" s="13"/>
      <c r="Q39" s="13"/>
      <c r="R39" s="10"/>
    </row>
    <row r="40" spans="1:18" x14ac:dyDescent="0.25">
      <c r="A40" s="1"/>
      <c r="B40" s="5"/>
      <c r="C40" s="6"/>
      <c r="D40" s="5"/>
      <c r="E40" s="8"/>
      <c r="F40" s="8"/>
      <c r="G40" s="9"/>
      <c r="H40" s="10"/>
      <c r="I40" s="10"/>
      <c r="J40" s="9"/>
      <c r="K40" s="9"/>
      <c r="L40" s="9"/>
      <c r="M40" s="9"/>
      <c r="N40" s="12"/>
      <c r="O40" s="13"/>
      <c r="P40" s="13"/>
      <c r="Q40" s="13"/>
      <c r="R40" s="10"/>
    </row>
    <row r="41" spans="1:18" x14ac:dyDescent="0.25">
      <c r="A41" s="1"/>
      <c r="B41" s="5"/>
      <c r="C41" s="6"/>
      <c r="D41" s="5"/>
      <c r="E41" s="8"/>
      <c r="F41" s="8"/>
      <c r="G41" s="9"/>
      <c r="H41" s="10"/>
      <c r="I41" s="10"/>
      <c r="J41" s="9"/>
      <c r="K41" s="9"/>
      <c r="L41" s="9"/>
      <c r="M41" s="9"/>
      <c r="N41" s="12"/>
      <c r="O41" s="13"/>
      <c r="P41" s="13"/>
      <c r="Q41" s="13"/>
      <c r="R41" s="10"/>
    </row>
    <row r="42" spans="1:18" x14ac:dyDescent="0.25">
      <c r="A42" s="1"/>
      <c r="B42" s="5"/>
      <c r="C42" s="6"/>
      <c r="D42" s="5"/>
      <c r="E42" s="8"/>
      <c r="F42" s="8"/>
      <c r="G42" s="9"/>
      <c r="H42" s="10"/>
      <c r="I42" s="10"/>
      <c r="J42" s="9"/>
      <c r="K42" s="9"/>
      <c r="L42" s="9"/>
      <c r="M42" s="9"/>
      <c r="N42" s="12"/>
      <c r="O42" s="13"/>
      <c r="P42" s="13"/>
      <c r="Q42" s="13"/>
      <c r="R42" s="10"/>
    </row>
    <row r="43" spans="1:18" x14ac:dyDescent="0.25">
      <c r="A43" s="1"/>
      <c r="B43" s="5"/>
      <c r="C43" s="6"/>
      <c r="D43" s="5"/>
      <c r="E43" s="8"/>
      <c r="F43" s="8"/>
      <c r="G43" s="9"/>
      <c r="H43" s="10"/>
      <c r="I43" s="10"/>
      <c r="J43" s="9"/>
      <c r="K43" s="9"/>
      <c r="L43" s="9"/>
      <c r="M43" s="9"/>
      <c r="N43" s="12"/>
      <c r="O43" s="13"/>
      <c r="P43" s="13"/>
      <c r="Q43" s="13"/>
      <c r="R43" s="10"/>
    </row>
    <row r="44" spans="1:18" x14ac:dyDescent="0.25">
      <c r="A44" s="1"/>
      <c r="B44" s="5"/>
      <c r="C44" s="6"/>
      <c r="D44" s="5"/>
      <c r="E44" s="8"/>
      <c r="F44" s="8"/>
      <c r="G44" s="9"/>
      <c r="H44" s="10"/>
      <c r="I44" s="10"/>
      <c r="J44" s="9"/>
      <c r="K44" s="9"/>
      <c r="L44" s="9"/>
      <c r="M44" s="9"/>
      <c r="N44" s="12"/>
      <c r="O44" s="13"/>
      <c r="P44" s="13"/>
      <c r="Q44" s="13"/>
      <c r="R44" s="10"/>
    </row>
    <row r="45" spans="1:18" x14ac:dyDescent="0.25">
      <c r="A45" s="1"/>
      <c r="B45" s="5"/>
      <c r="C45" s="6"/>
      <c r="D45" s="5"/>
      <c r="E45" s="8"/>
      <c r="F45" s="8"/>
      <c r="G45" s="9"/>
      <c r="H45" s="10"/>
      <c r="I45" s="10"/>
      <c r="J45" s="9"/>
      <c r="K45" s="9"/>
      <c r="L45" s="9"/>
      <c r="M45" s="9"/>
      <c r="N45" s="12"/>
      <c r="O45" s="13"/>
      <c r="P45" s="13"/>
      <c r="Q45" s="13"/>
      <c r="R45" s="10"/>
    </row>
    <row r="46" spans="1:18" x14ac:dyDescent="0.25">
      <c r="A46" s="1"/>
      <c r="B46" s="5"/>
      <c r="C46" s="6"/>
      <c r="D46" s="5"/>
      <c r="E46" s="8"/>
      <c r="F46" s="8"/>
      <c r="G46" s="9"/>
      <c r="H46" s="10"/>
      <c r="I46" s="10"/>
      <c r="J46" s="9"/>
      <c r="K46" s="9"/>
      <c r="L46" s="9"/>
      <c r="M46" s="9"/>
      <c r="N46" s="12"/>
      <c r="O46" s="13"/>
      <c r="P46" s="13"/>
      <c r="Q46" s="13"/>
      <c r="R46" s="10"/>
    </row>
    <row r="47" spans="1:18" x14ac:dyDescent="0.25">
      <c r="A47" s="1"/>
      <c r="B47" s="5"/>
      <c r="C47" s="6"/>
      <c r="D47" s="5"/>
      <c r="E47" s="8"/>
      <c r="F47" s="8"/>
      <c r="G47" s="9"/>
      <c r="H47" s="10"/>
      <c r="I47" s="10"/>
      <c r="J47" s="9"/>
      <c r="K47" s="9"/>
      <c r="L47" s="9"/>
      <c r="M47" s="9"/>
      <c r="N47" s="12"/>
      <c r="O47" s="13"/>
      <c r="P47" s="13"/>
      <c r="Q47" s="13"/>
      <c r="R47" s="10"/>
    </row>
    <row r="48" spans="1:18" x14ac:dyDescent="0.25">
      <c r="A48" s="1"/>
      <c r="B48" s="5"/>
      <c r="C48" s="6"/>
      <c r="D48" s="5"/>
      <c r="E48" s="8"/>
      <c r="F48" s="8"/>
      <c r="G48" s="9"/>
      <c r="H48" s="10"/>
      <c r="I48" s="10"/>
      <c r="J48" s="9"/>
      <c r="K48" s="9"/>
      <c r="L48" s="9"/>
      <c r="M48" s="9"/>
      <c r="N48" s="12"/>
      <c r="O48" s="13"/>
      <c r="P48" s="13"/>
      <c r="Q48" s="13"/>
      <c r="R48" s="10"/>
    </row>
    <row r="49" spans="1:18" x14ac:dyDescent="0.25">
      <c r="A49" s="1"/>
      <c r="B49" s="5"/>
      <c r="C49" s="6"/>
      <c r="D49" s="5"/>
      <c r="E49" s="8"/>
      <c r="F49" s="8"/>
      <c r="G49" s="9"/>
      <c r="H49" s="10"/>
      <c r="I49" s="10"/>
      <c r="J49" s="9"/>
      <c r="K49" s="9"/>
      <c r="L49" s="9"/>
      <c r="M49" s="9"/>
      <c r="N49" s="12"/>
      <c r="O49" s="13"/>
      <c r="P49" s="13"/>
      <c r="Q49" s="13"/>
      <c r="R49" s="10"/>
    </row>
    <row r="50" spans="1:18" x14ac:dyDescent="0.25">
      <c r="A50" s="1"/>
      <c r="B50" s="5"/>
      <c r="C50" s="6"/>
      <c r="D50" s="5"/>
      <c r="E50" s="8"/>
      <c r="F50" s="8"/>
      <c r="G50" s="9"/>
      <c r="H50" s="10"/>
      <c r="I50" s="10"/>
      <c r="J50" s="9"/>
      <c r="K50" s="9"/>
      <c r="L50" s="9"/>
      <c r="M50" s="9"/>
      <c r="N50" s="12"/>
      <c r="O50" s="13"/>
      <c r="P50" s="13"/>
      <c r="Q50" s="13"/>
      <c r="R50" s="10"/>
    </row>
    <row r="51" spans="1:18" x14ac:dyDescent="0.25">
      <c r="A51" s="1"/>
      <c r="B51" s="5"/>
      <c r="C51" s="6"/>
      <c r="D51" s="5"/>
      <c r="E51" s="8"/>
      <c r="F51" s="8"/>
      <c r="G51" s="9"/>
      <c r="H51" s="10"/>
      <c r="I51" s="10"/>
      <c r="J51" s="9"/>
      <c r="K51" s="9"/>
      <c r="L51" s="9"/>
      <c r="M51" s="9"/>
      <c r="N51" s="12"/>
      <c r="O51" s="13"/>
      <c r="P51" s="13"/>
      <c r="Q51" s="13"/>
      <c r="R51" s="10"/>
    </row>
    <row r="52" spans="1:18" x14ac:dyDescent="0.25">
      <c r="A52" s="1"/>
      <c r="B52" s="5"/>
      <c r="C52" s="6"/>
      <c r="D52" s="5"/>
      <c r="E52" s="8"/>
      <c r="F52" s="8"/>
      <c r="G52" s="9"/>
      <c r="H52" s="10"/>
      <c r="I52" s="10"/>
      <c r="J52" s="9"/>
      <c r="K52" s="9"/>
      <c r="L52" s="9"/>
      <c r="M52" s="9"/>
      <c r="N52" s="12"/>
      <c r="O52" s="13"/>
      <c r="P52" s="13"/>
      <c r="Q52" s="13"/>
      <c r="R52" s="10"/>
    </row>
    <row r="53" spans="1:18" x14ac:dyDescent="0.25">
      <c r="A53" s="1"/>
      <c r="B53" s="5"/>
      <c r="C53" s="6"/>
      <c r="D53" s="5"/>
      <c r="E53" s="8"/>
      <c r="F53" s="8"/>
      <c r="G53" s="9"/>
      <c r="H53" s="10"/>
      <c r="I53" s="10"/>
      <c r="J53" s="9"/>
      <c r="K53" s="9"/>
      <c r="L53" s="9"/>
      <c r="M53" s="9"/>
      <c r="N53" s="12"/>
      <c r="O53" s="13"/>
      <c r="P53" s="13"/>
      <c r="Q53" s="13"/>
      <c r="R53" s="10"/>
    </row>
    <row r="54" spans="1:18" x14ac:dyDescent="0.25">
      <c r="A54" s="1"/>
      <c r="B54" s="5"/>
      <c r="C54" s="6"/>
      <c r="D54" s="5"/>
      <c r="E54" s="8"/>
      <c r="F54" s="8"/>
      <c r="G54" s="9"/>
      <c r="H54" s="10"/>
      <c r="I54" s="10"/>
      <c r="J54" s="9"/>
      <c r="K54" s="9"/>
      <c r="L54" s="9"/>
      <c r="M54" s="9"/>
      <c r="N54" s="12"/>
      <c r="O54" s="13"/>
      <c r="P54" s="13"/>
      <c r="Q54" s="13"/>
      <c r="R54" s="10"/>
    </row>
    <row r="55" spans="1:18" x14ac:dyDescent="0.25">
      <c r="A55" s="1"/>
      <c r="B55" s="5"/>
      <c r="C55" s="6"/>
      <c r="D55" s="5"/>
      <c r="E55" s="8"/>
      <c r="F55" s="8"/>
      <c r="G55" s="9"/>
      <c r="H55" s="10"/>
      <c r="I55" s="10"/>
      <c r="J55" s="9"/>
      <c r="K55" s="9"/>
      <c r="L55" s="9"/>
      <c r="M55" s="9"/>
      <c r="N55" s="12"/>
      <c r="O55" s="13"/>
      <c r="P55" s="105"/>
      <c r="Q55" s="105"/>
    </row>
    <row r="56" spans="1:18" x14ac:dyDescent="0.25">
      <c r="A56" s="1"/>
      <c r="B56" s="5"/>
      <c r="C56" s="6"/>
      <c r="D56" s="5"/>
      <c r="E56" s="8"/>
      <c r="F56" s="8"/>
      <c r="G56" s="9"/>
      <c r="H56" s="10"/>
      <c r="I56" s="10"/>
      <c r="J56" s="9"/>
      <c r="K56" s="9"/>
      <c r="L56" s="9"/>
      <c r="M56" s="9"/>
      <c r="N56" s="12"/>
      <c r="O56" s="13"/>
      <c r="P56" s="105"/>
      <c r="Q56" s="105"/>
    </row>
    <row r="57" spans="1:18" x14ac:dyDescent="0.25">
      <c r="A57" s="1"/>
      <c r="B57" s="5"/>
      <c r="C57" s="6"/>
      <c r="D57" s="5"/>
      <c r="E57" s="8"/>
      <c r="F57" s="8"/>
      <c r="G57" s="9"/>
      <c r="H57" s="10"/>
      <c r="I57" s="10"/>
      <c r="J57" s="9"/>
      <c r="K57" s="9"/>
      <c r="L57" s="9"/>
      <c r="M57" s="9"/>
      <c r="N57" s="12"/>
      <c r="O57" s="13"/>
      <c r="P57" s="105"/>
      <c r="Q57" s="105"/>
    </row>
    <row r="58" spans="1:18" x14ac:dyDescent="0.25">
      <c r="A58" s="1"/>
      <c r="B58" s="5"/>
      <c r="C58" s="6"/>
      <c r="D58" s="5"/>
      <c r="E58" s="8"/>
      <c r="F58" s="8"/>
      <c r="G58" s="9"/>
      <c r="H58" s="10"/>
      <c r="I58" s="10"/>
      <c r="J58" s="9"/>
      <c r="K58" s="9"/>
      <c r="L58" s="9"/>
      <c r="M58" s="9"/>
      <c r="N58" s="12"/>
      <c r="O58" s="13"/>
      <c r="P58" s="105"/>
      <c r="Q58" s="105"/>
    </row>
    <row r="59" spans="1:18" x14ac:dyDescent="0.25">
      <c r="A59" s="1"/>
      <c r="B59" s="5"/>
      <c r="C59" s="6"/>
      <c r="D59" s="5"/>
      <c r="E59" s="8"/>
      <c r="F59" s="8"/>
      <c r="G59" s="9"/>
      <c r="H59" s="10"/>
      <c r="I59" s="10"/>
      <c r="J59" s="9"/>
      <c r="K59" s="9"/>
      <c r="L59" s="9"/>
      <c r="M59" s="9"/>
      <c r="N59" s="12"/>
      <c r="O59" s="13"/>
      <c r="P59" s="105"/>
      <c r="Q59" s="105"/>
    </row>
    <row r="60" spans="1:18" x14ac:dyDescent="0.25">
      <c r="A60" s="1"/>
      <c r="B60" s="5"/>
      <c r="C60" s="6"/>
      <c r="D60" s="5"/>
      <c r="E60" s="8"/>
      <c r="F60" s="8"/>
      <c r="G60" s="9"/>
      <c r="H60" s="10"/>
      <c r="I60" s="10"/>
      <c r="J60" s="9"/>
      <c r="K60" s="9"/>
      <c r="L60" s="9"/>
      <c r="M60" s="9"/>
      <c r="N60" s="12"/>
      <c r="O60" s="13"/>
      <c r="P60" s="105"/>
      <c r="Q60" s="105"/>
    </row>
    <row r="61" spans="1:18" x14ac:dyDescent="0.25">
      <c r="A61" s="1"/>
      <c r="B61" s="5"/>
      <c r="C61" s="6"/>
      <c r="D61" s="5"/>
      <c r="E61" s="8"/>
      <c r="F61" s="8"/>
      <c r="G61" s="9"/>
      <c r="H61" s="10"/>
      <c r="I61" s="10"/>
      <c r="J61" s="9"/>
      <c r="K61" s="9"/>
      <c r="L61" s="9"/>
      <c r="M61" s="9"/>
      <c r="N61" s="12"/>
      <c r="O61" s="13"/>
      <c r="P61" s="105"/>
      <c r="Q61" s="105"/>
    </row>
    <row r="62" spans="1:18" x14ac:dyDescent="0.25">
      <c r="A62" s="1"/>
      <c r="B62" s="5"/>
      <c r="C62" s="6"/>
      <c r="D62" s="5"/>
      <c r="E62" s="8"/>
      <c r="F62" s="8"/>
      <c r="G62" s="9"/>
      <c r="H62" s="10"/>
      <c r="I62" s="10"/>
      <c r="J62" s="9"/>
      <c r="K62" s="9"/>
      <c r="L62" s="9"/>
      <c r="M62" s="9"/>
      <c r="N62" s="12"/>
      <c r="O62" s="13"/>
      <c r="P62" s="105"/>
      <c r="Q62" s="105"/>
    </row>
    <row r="63" spans="1:18" x14ac:dyDescent="0.25">
      <c r="A63" s="1"/>
      <c r="B63" s="5"/>
      <c r="C63" s="6"/>
      <c r="D63" s="5"/>
      <c r="E63" s="8"/>
      <c r="F63" s="8"/>
      <c r="G63" s="9"/>
      <c r="H63" s="10"/>
      <c r="I63" s="10"/>
      <c r="J63" s="9"/>
      <c r="K63" s="9"/>
      <c r="L63" s="9"/>
      <c r="M63" s="9"/>
      <c r="N63" s="12"/>
      <c r="O63" s="13"/>
      <c r="P63" s="105"/>
      <c r="Q63" s="105"/>
    </row>
    <row r="64" spans="1:18" x14ac:dyDescent="0.25">
      <c r="A64" s="1"/>
      <c r="B64" s="5"/>
      <c r="C64" s="6"/>
      <c r="D64" s="5"/>
      <c r="E64" s="8"/>
      <c r="F64" s="8"/>
      <c r="G64" s="9"/>
      <c r="H64" s="10"/>
      <c r="I64" s="10"/>
      <c r="J64" s="9"/>
      <c r="K64" s="9"/>
      <c r="L64" s="9"/>
      <c r="M64" s="9"/>
      <c r="N64" s="12"/>
      <c r="O64" s="13"/>
      <c r="P64" s="105"/>
      <c r="Q64" s="105"/>
    </row>
    <row r="65" spans="1:17" x14ac:dyDescent="0.25">
      <c r="A65" s="1"/>
      <c r="B65" s="5"/>
      <c r="C65" s="6"/>
      <c r="D65" s="5"/>
      <c r="E65" s="8"/>
      <c r="F65" s="8"/>
      <c r="G65" s="9"/>
      <c r="H65" s="10"/>
      <c r="I65" s="10"/>
      <c r="J65" s="9"/>
      <c r="K65" s="9"/>
      <c r="L65" s="9"/>
      <c r="M65" s="9"/>
      <c r="N65" s="12"/>
      <c r="O65" s="13"/>
      <c r="P65" s="105"/>
      <c r="Q65" s="105"/>
    </row>
    <row r="66" spans="1:17" x14ac:dyDescent="0.25">
      <c r="A66" s="1"/>
      <c r="B66" s="5"/>
      <c r="C66" s="6"/>
      <c r="D66" s="5"/>
      <c r="E66" s="8"/>
      <c r="F66" s="8"/>
      <c r="G66" s="9"/>
      <c r="H66" s="10"/>
      <c r="I66" s="10"/>
      <c r="J66" s="9"/>
      <c r="K66" s="9"/>
      <c r="L66" s="9"/>
      <c r="M66" s="9"/>
      <c r="N66" s="12"/>
      <c r="O66" s="13"/>
      <c r="P66" s="105"/>
      <c r="Q66" s="105"/>
    </row>
    <row r="67" spans="1:17" x14ac:dyDescent="0.25">
      <c r="A67" s="1"/>
      <c r="B67" s="5"/>
      <c r="C67" s="6"/>
      <c r="D67" s="5"/>
      <c r="E67" s="8"/>
      <c r="F67" s="8"/>
      <c r="G67" s="9"/>
      <c r="H67" s="10"/>
      <c r="I67" s="10"/>
      <c r="J67" s="9"/>
      <c r="K67" s="9"/>
      <c r="L67" s="9"/>
      <c r="M67" s="9"/>
      <c r="N67" s="12"/>
      <c r="O67" s="13"/>
      <c r="P67" s="105"/>
      <c r="Q67" s="105"/>
    </row>
    <row r="68" spans="1:17" x14ac:dyDescent="0.25">
      <c r="A68" s="1"/>
      <c r="B68" s="5"/>
      <c r="C68" s="6"/>
      <c r="D68" s="5"/>
      <c r="E68" s="8"/>
      <c r="F68" s="8"/>
      <c r="G68" s="9"/>
      <c r="H68" s="10"/>
      <c r="I68" s="10"/>
      <c r="J68" s="9"/>
      <c r="K68" s="9"/>
      <c r="L68" s="9"/>
      <c r="M68" s="9"/>
      <c r="N68" s="12"/>
      <c r="O68" s="13"/>
      <c r="P68" s="105"/>
      <c r="Q68" s="105"/>
    </row>
    <row r="69" spans="1:17" x14ac:dyDescent="0.25">
      <c r="A69" s="1"/>
      <c r="B69" s="5"/>
      <c r="C69" s="6"/>
      <c r="D69" s="5"/>
      <c r="E69" s="8"/>
      <c r="F69" s="8"/>
      <c r="G69" s="9"/>
      <c r="H69" s="10"/>
      <c r="I69" s="10"/>
      <c r="J69" s="9"/>
      <c r="K69" s="9"/>
      <c r="L69" s="9"/>
      <c r="M69" s="9"/>
      <c r="N69" s="12"/>
      <c r="O69" s="13"/>
      <c r="P69" s="105"/>
      <c r="Q69" s="105"/>
    </row>
    <row r="70" spans="1:17" x14ac:dyDescent="0.25">
      <c r="A70" s="1"/>
      <c r="B70" s="5"/>
      <c r="C70" s="6"/>
      <c r="D70" s="5"/>
      <c r="E70" s="8"/>
      <c r="F70" s="8"/>
      <c r="G70" s="9"/>
      <c r="H70" s="10"/>
      <c r="I70" s="10"/>
      <c r="J70" s="9"/>
      <c r="K70" s="9"/>
      <c r="L70" s="9"/>
      <c r="M70" s="9"/>
      <c r="N70" s="12"/>
      <c r="O70" s="13"/>
      <c r="P70" s="105"/>
      <c r="Q70" s="105"/>
    </row>
    <row r="71" spans="1:17" x14ac:dyDescent="0.25">
      <c r="A71" s="1"/>
      <c r="B71" s="5"/>
      <c r="C71" s="6"/>
      <c r="D71" s="5"/>
      <c r="E71" s="8"/>
      <c r="F71" s="8"/>
      <c r="G71" s="9"/>
      <c r="H71" s="10"/>
      <c r="I71" s="10"/>
      <c r="J71" s="9"/>
      <c r="K71" s="9"/>
      <c r="L71" s="9"/>
      <c r="M71" s="9"/>
      <c r="N71" s="12"/>
      <c r="O71" s="13"/>
      <c r="P71" s="105"/>
      <c r="Q71" s="105"/>
    </row>
    <row r="72" spans="1:17" x14ac:dyDescent="0.25">
      <c r="A72" s="1"/>
      <c r="B72" s="5"/>
      <c r="C72" s="6"/>
      <c r="D72" s="5"/>
      <c r="E72" s="8"/>
      <c r="F72" s="8"/>
      <c r="G72" s="9"/>
      <c r="H72" s="10"/>
      <c r="I72" s="10"/>
      <c r="J72" s="9"/>
      <c r="K72" s="9"/>
      <c r="L72" s="9"/>
      <c r="M72" s="9"/>
      <c r="N72" s="12"/>
      <c r="O72" s="13"/>
      <c r="P72" s="105"/>
      <c r="Q72" s="105"/>
    </row>
    <row r="73" spans="1:17" x14ac:dyDescent="0.25">
      <c r="A73" s="1"/>
      <c r="B73" s="5"/>
      <c r="C73" s="6"/>
      <c r="D73" s="5"/>
      <c r="E73" s="8"/>
      <c r="F73" s="8"/>
      <c r="G73" s="9"/>
      <c r="H73" s="10"/>
      <c r="I73" s="10"/>
      <c r="J73" s="9"/>
      <c r="K73" s="9"/>
      <c r="L73" s="9"/>
      <c r="M73" s="9"/>
      <c r="N73" s="12"/>
      <c r="O73" s="13"/>
      <c r="P73" s="105"/>
      <c r="Q73" s="105"/>
    </row>
    <row r="74" spans="1:17" x14ac:dyDescent="0.25">
      <c r="A74" s="1"/>
      <c r="B74" s="5"/>
      <c r="C74" s="6"/>
      <c r="D74" s="5"/>
      <c r="E74" s="8"/>
      <c r="F74" s="8"/>
      <c r="G74" s="9"/>
      <c r="H74" s="10"/>
      <c r="I74" s="10"/>
      <c r="J74" s="9"/>
      <c r="K74" s="9"/>
      <c r="L74" s="9"/>
      <c r="M74" s="9"/>
      <c r="N74" s="12"/>
      <c r="O74" s="13"/>
      <c r="P74" s="105"/>
      <c r="Q74" s="105"/>
    </row>
    <row r="75" spans="1:17" x14ac:dyDescent="0.25">
      <c r="A75" s="1"/>
      <c r="B75" s="5"/>
      <c r="C75" s="6"/>
      <c r="D75" s="5"/>
      <c r="E75" s="8"/>
      <c r="F75" s="8"/>
      <c r="G75" s="9"/>
      <c r="H75" s="10"/>
      <c r="I75" s="10"/>
      <c r="J75" s="9"/>
      <c r="K75" s="9"/>
      <c r="L75" s="9"/>
      <c r="M75" s="9"/>
      <c r="N75" s="12"/>
      <c r="O75" s="13"/>
      <c r="P75" s="105"/>
      <c r="Q75" s="105"/>
    </row>
  </sheetData>
  <sortState xmlns:xlrd2="http://schemas.microsoft.com/office/spreadsheetml/2017/richdata2" ref="B18:O29">
    <sortCondition ref="B18:B29"/>
  </sortState>
  <mergeCells count="5">
    <mergeCell ref="T17:X17"/>
    <mergeCell ref="A1:B3"/>
    <mergeCell ref="C1:O1"/>
    <mergeCell ref="T3:X3"/>
    <mergeCell ref="T4:X4"/>
  </mergeCells>
  <phoneticPr fontId="8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I84"/>
  <sheetViews>
    <sheetView topLeftCell="B1" workbookViewId="0">
      <selection activeCell="S18" sqref="S18"/>
    </sheetView>
  </sheetViews>
  <sheetFormatPr defaultRowHeight="15" x14ac:dyDescent="0.25"/>
  <cols>
    <col min="1" max="1" width="4.5703125" customWidth="1"/>
    <col min="2" max="2" width="29.28515625" customWidth="1"/>
    <col min="3" max="3" width="16.7109375" customWidth="1"/>
    <col min="4" max="4" width="11.140625" customWidth="1"/>
  </cols>
  <sheetData>
    <row r="1" spans="1:35" ht="15.75" thickBot="1" x14ac:dyDescent="0.3">
      <c r="A1" s="520"/>
      <c r="B1" s="520"/>
      <c r="C1" s="524" t="s">
        <v>94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15"/>
      <c r="Q1" s="15"/>
      <c r="T1" s="540" t="s">
        <v>27</v>
      </c>
      <c r="U1" s="540"/>
      <c r="V1" s="540"/>
      <c r="W1" s="540"/>
      <c r="X1" s="540"/>
      <c r="Y1" s="540"/>
    </row>
    <row r="2" spans="1:35" ht="15.75" thickBot="1" x14ac:dyDescent="0.3">
      <c r="A2" s="520"/>
      <c r="B2" s="520"/>
      <c r="C2" s="15" t="s">
        <v>18</v>
      </c>
      <c r="D2" s="15"/>
      <c r="E2" s="15" t="s">
        <v>97</v>
      </c>
      <c r="T2" s="199"/>
      <c r="U2" s="201" t="s">
        <v>103</v>
      </c>
      <c r="V2" s="201" t="s">
        <v>104</v>
      </c>
      <c r="W2" s="201" t="s">
        <v>30</v>
      </c>
      <c r="X2" s="201" t="s">
        <v>31</v>
      </c>
      <c r="Y2" s="202" t="s">
        <v>32</v>
      </c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5" ht="24" customHeight="1" thickBot="1" x14ac:dyDescent="0.3">
      <c r="A3" s="521"/>
      <c r="B3" s="521"/>
      <c r="T3" s="541" t="s">
        <v>34</v>
      </c>
      <c r="U3" s="542"/>
      <c r="V3" s="542"/>
      <c r="W3" s="542"/>
      <c r="X3" s="542"/>
      <c r="Y3" s="543"/>
    </row>
    <row r="4" spans="1:35" x14ac:dyDescent="0.25">
      <c r="T4" s="157">
        <v>52</v>
      </c>
      <c r="U4" s="194">
        <v>90</v>
      </c>
      <c r="V4" s="35">
        <v>85</v>
      </c>
      <c r="W4" s="35">
        <v>75</v>
      </c>
      <c r="X4" s="35">
        <v>67.5</v>
      </c>
      <c r="Y4" s="36">
        <v>57.5</v>
      </c>
    </row>
    <row r="5" spans="1:35" ht="30" x14ac:dyDescent="0.25">
      <c r="A5" s="1" t="s">
        <v>0</v>
      </c>
      <c r="B5" s="2" t="s">
        <v>1</v>
      </c>
      <c r="C5" s="3" t="s">
        <v>2</v>
      </c>
      <c r="D5" s="3" t="s">
        <v>19</v>
      </c>
      <c r="E5" s="3" t="s">
        <v>3</v>
      </c>
      <c r="F5" s="2" t="s">
        <v>4</v>
      </c>
      <c r="G5" s="2" t="s">
        <v>5</v>
      </c>
      <c r="H5" s="3" t="s">
        <v>20</v>
      </c>
      <c r="I5" s="3" t="s">
        <v>7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3" t="s">
        <v>17</v>
      </c>
      <c r="P5" s="3" t="s">
        <v>87</v>
      </c>
      <c r="Q5" s="3" t="s">
        <v>82</v>
      </c>
      <c r="R5" s="3" t="s">
        <v>83</v>
      </c>
      <c r="S5" s="196"/>
      <c r="T5" s="200">
        <v>56</v>
      </c>
      <c r="U5" s="195">
        <v>92.5</v>
      </c>
      <c r="V5" s="28">
        <v>87.5</v>
      </c>
      <c r="W5" s="28">
        <v>80</v>
      </c>
      <c r="X5" s="28">
        <v>72.5</v>
      </c>
      <c r="Y5" s="37">
        <v>62.5</v>
      </c>
    </row>
    <row r="6" spans="1:35" x14ac:dyDescent="0.25">
      <c r="A6" s="1"/>
      <c r="B6" s="5"/>
      <c r="C6" s="6"/>
      <c r="D6" s="23"/>
      <c r="E6" s="8"/>
      <c r="F6" s="8"/>
      <c r="G6" s="9"/>
      <c r="H6" s="10" t="str">
        <f>IF(F6="","",INDEX('[3]ФМ (Жен)'!$B$3:$K$102,MATCH(F6,'[3]ФМ (Жен)'!$A$3:$A$102,0),MATCH(G6,'[3]ФМ (Жен)'!$B$2:$K$2,0)))</f>
        <v/>
      </c>
      <c r="I6" s="10" t="str">
        <f>IF(E6="","",IF(AND(E6&gt;22,E6&lt;41),1,INDEX('[3]ФМ (возраст)'!$B$1:$B$50,MATCH(E6,'[3]ФМ (возраст)'!$A$2:$A$50,))))</f>
        <v/>
      </c>
      <c r="J6" s="9"/>
      <c r="K6" s="9"/>
      <c r="L6" s="9"/>
      <c r="M6" s="9"/>
      <c r="N6" s="12" t="str">
        <f>IF(AND(J6="",K6="",L6="",M6=""),"",LARGE(J6:M6,1))</f>
        <v/>
      </c>
      <c r="O6" s="13" t="str">
        <f>IF(N6="","",IF(I6="","Укажите возраст",N6*H6*I6))</f>
        <v/>
      </c>
      <c r="P6" s="13"/>
      <c r="Q6" s="13"/>
      <c r="R6" s="115"/>
      <c r="S6" s="197"/>
      <c r="T6" s="200">
        <v>60</v>
      </c>
      <c r="U6" s="195">
        <v>105</v>
      </c>
      <c r="V6" s="28">
        <v>100</v>
      </c>
      <c r="W6" s="28">
        <v>85</v>
      </c>
      <c r="X6" s="28">
        <v>75</v>
      </c>
      <c r="Y6" s="37">
        <v>67.5</v>
      </c>
    </row>
    <row r="7" spans="1:35" x14ac:dyDescent="0.25">
      <c r="A7" s="1"/>
      <c r="B7" s="5"/>
      <c r="C7" s="6"/>
      <c r="D7" s="71"/>
      <c r="E7" s="8"/>
      <c r="F7" s="8"/>
      <c r="G7" s="9"/>
      <c r="H7" s="10" t="str">
        <f>IF(F7="","",INDEX('[3]ФМ (Жен)'!$B$3:$K$102,MATCH(F7,'[3]ФМ (Жен)'!$A$3:$A$102,0),MATCH(G7,'[3]ФМ (Жен)'!$B$2:$K$2,0)))</f>
        <v/>
      </c>
      <c r="I7" s="10" t="str">
        <f>IF(E7="","",IF(AND(E7&gt;22,E7&lt;41),1,INDEX('[3]ФМ (возраст)'!$B$1:$B$50,MATCH(E7,'[3]ФМ (возраст)'!$A$2:$A$50,))))</f>
        <v/>
      </c>
      <c r="J7" s="9"/>
      <c r="K7" s="9"/>
      <c r="L7" s="9"/>
      <c r="M7" s="9"/>
      <c r="N7" s="12" t="str">
        <f>IF(AND(J7="",K7="",L7="",M7=""),"",LARGE(J7:M7,1))</f>
        <v/>
      </c>
      <c r="O7" s="13" t="str">
        <f>IF(N7="","",IF(I7="","Укажите возраст",N7*H7*I7))</f>
        <v/>
      </c>
      <c r="P7" s="13"/>
      <c r="Q7" s="13"/>
      <c r="R7" s="115"/>
      <c r="S7" s="197"/>
      <c r="T7" s="200">
        <v>67.5</v>
      </c>
      <c r="U7" s="195">
        <v>110</v>
      </c>
      <c r="V7" s="28">
        <v>105</v>
      </c>
      <c r="W7" s="28">
        <v>92.5</v>
      </c>
      <c r="X7" s="28">
        <v>82.5</v>
      </c>
      <c r="Y7" s="37">
        <v>75</v>
      </c>
    </row>
    <row r="8" spans="1:35" x14ac:dyDescent="0.25">
      <c r="A8" s="1"/>
      <c r="B8" s="5"/>
      <c r="C8" s="6"/>
      <c r="D8" s="23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10" t="str">
        <f>IF(E8="","",IF(AND(E8&gt;22,E8&lt;41),1,INDEX('[3]ФМ (возраст)'!$B$1:$B$50,MATCH(E8,'[3]ФМ (возраст)'!$A$2:$A$50,))))</f>
        <v/>
      </c>
      <c r="J8" s="9"/>
      <c r="K8" s="9"/>
      <c r="L8" s="9"/>
      <c r="M8" s="9"/>
      <c r="N8" s="12" t="str">
        <f>IF(AND(J8="",K8="",L8="",M8=""),"",LARGE(J8:M8,1))</f>
        <v/>
      </c>
      <c r="O8" s="13" t="str">
        <f>IF(N8="","",IF(I8="","Укажите возраст",N8*H8*I8))</f>
        <v/>
      </c>
      <c r="P8" s="13"/>
      <c r="Q8" s="13"/>
      <c r="R8" s="112"/>
      <c r="S8" s="198"/>
      <c r="T8" s="200">
        <v>75</v>
      </c>
      <c r="U8" s="195">
        <v>120</v>
      </c>
      <c r="V8" s="28">
        <v>115</v>
      </c>
      <c r="W8" s="28">
        <v>100</v>
      </c>
      <c r="X8" s="28">
        <v>87.5</v>
      </c>
      <c r="Y8" s="37">
        <v>77.5</v>
      </c>
    </row>
    <row r="9" spans="1:35" ht="15.75" customHeight="1" x14ac:dyDescent="0.25">
      <c r="A9" s="1"/>
      <c r="B9" s="5"/>
      <c r="C9" s="6"/>
      <c r="D9" s="23"/>
      <c r="E9" s="8"/>
      <c r="F9" s="8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9"/>
      <c r="K9" s="9"/>
      <c r="L9" s="9"/>
      <c r="M9" s="9"/>
      <c r="N9" s="12" t="str">
        <f>IF(AND(J9="",K9="",L9="",M9=""),"",LARGE(J9:M9,1))</f>
        <v/>
      </c>
      <c r="O9" s="13" t="str">
        <f>IF(N9="","",IF(I9="","Укажите возраст",N9*H9*I9))</f>
        <v/>
      </c>
      <c r="P9" s="13"/>
      <c r="Q9" s="13"/>
      <c r="R9" s="10"/>
      <c r="S9" s="85"/>
      <c r="T9" s="200">
        <v>82.5</v>
      </c>
      <c r="U9" s="195">
        <v>127.5</v>
      </c>
      <c r="V9" s="28">
        <v>122.5</v>
      </c>
      <c r="W9" s="28">
        <v>105</v>
      </c>
      <c r="X9" s="28">
        <v>92.5</v>
      </c>
      <c r="Y9" s="37">
        <v>80</v>
      </c>
    </row>
    <row r="10" spans="1:35" x14ac:dyDescent="0.25">
      <c r="A10" s="1"/>
      <c r="B10" s="5"/>
      <c r="C10" s="6"/>
      <c r="D10" s="23"/>
      <c r="E10" s="8"/>
      <c r="F10" s="8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9"/>
      <c r="N10" s="12" t="str">
        <f>IF(AND(J10="",K10="",L10="",M10=""),"",LARGE(J10:M10,1))</f>
        <v/>
      </c>
      <c r="O10" s="13" t="str">
        <f>IF(N10="","",IF(I10="","Укажите возраст",N10*H10*I10))</f>
        <v/>
      </c>
      <c r="P10" s="13"/>
      <c r="Q10" s="13"/>
      <c r="R10" s="10"/>
      <c r="S10" s="85"/>
      <c r="T10" s="200">
        <v>90</v>
      </c>
      <c r="U10" s="195">
        <v>137.5</v>
      </c>
      <c r="V10" s="28">
        <v>130</v>
      </c>
      <c r="W10" s="28">
        <v>110</v>
      </c>
      <c r="X10" s="28">
        <v>97.5</v>
      </c>
      <c r="Y10" s="37">
        <v>82.5</v>
      </c>
    </row>
    <row r="11" spans="1:35" ht="30.75" thickBot="1" x14ac:dyDescent="0.3">
      <c r="A11" s="1" t="s">
        <v>0</v>
      </c>
      <c r="B11" s="2" t="s">
        <v>1</v>
      </c>
      <c r="C11" s="3" t="s">
        <v>2</v>
      </c>
      <c r="D11" s="97" t="s">
        <v>19</v>
      </c>
      <c r="E11" s="3" t="s">
        <v>3</v>
      </c>
      <c r="F11" s="2" t="s">
        <v>4</v>
      </c>
      <c r="G11" s="2" t="s">
        <v>5</v>
      </c>
      <c r="H11" s="3" t="s">
        <v>6</v>
      </c>
      <c r="I11" s="3" t="s">
        <v>7</v>
      </c>
      <c r="J11" s="2" t="s">
        <v>21</v>
      </c>
      <c r="K11" s="2" t="s">
        <v>22</v>
      </c>
      <c r="L11" s="2" t="s">
        <v>23</v>
      </c>
      <c r="M11" s="2" t="s">
        <v>24</v>
      </c>
      <c r="N11" s="2" t="s">
        <v>25</v>
      </c>
      <c r="O11" s="3" t="s">
        <v>17</v>
      </c>
      <c r="P11" s="3"/>
      <c r="Q11" s="3"/>
      <c r="R11" s="1"/>
      <c r="S11" s="205"/>
      <c r="T11" s="367" t="s">
        <v>35</v>
      </c>
      <c r="U11" s="368">
        <v>150</v>
      </c>
      <c r="V11" s="369">
        <v>142.5</v>
      </c>
      <c r="W11" s="369">
        <v>112.5</v>
      </c>
      <c r="X11" s="369">
        <v>102.5</v>
      </c>
      <c r="Y11" s="370">
        <v>87.5</v>
      </c>
    </row>
    <row r="12" spans="1:35" s="214" customFormat="1" ht="15.75" thickBot="1" x14ac:dyDescent="0.3">
      <c r="A12" s="216">
        <v>1</v>
      </c>
      <c r="B12" s="56" t="s">
        <v>215</v>
      </c>
      <c r="C12" s="336" t="s">
        <v>216</v>
      </c>
      <c r="D12" s="296" t="s">
        <v>217</v>
      </c>
      <c r="E12" s="337">
        <v>43</v>
      </c>
      <c r="F12" s="269">
        <v>108</v>
      </c>
      <c r="G12" s="267">
        <v>400</v>
      </c>
      <c r="H12" s="12">
        <f>IF(F12="","",INDEX('[2]ФШ (Муж)'!$B$3:$K$167,MATCH(F12,'[2]ФШ (Муж)'!$A$3:$A$167,0),MATCH(G12,'[2]ФШ (Муж)'!$B$2:$K$2,0)))</f>
        <v>0.53849999999999998</v>
      </c>
      <c r="I12" s="12">
        <f>IF(E12="","",IF(AND(E12&gt;22,E12&lt;41),1,INDEX('[2]ФШ (возраст)'!$B$1:$B$50,MATCH(E12,'[2]ФШ (возраст)'!$A$2:$A$50,))))</f>
        <v>1.0089999999999999</v>
      </c>
      <c r="J12" s="267">
        <v>110</v>
      </c>
      <c r="K12" s="267">
        <v>120</v>
      </c>
      <c r="L12" s="267">
        <v>130</v>
      </c>
      <c r="M12" s="267"/>
      <c r="N12" s="12">
        <f t="shared" ref="N12" si="0">IF(AND(J12="",K12="",L12="",M12=""),"",LARGE(J12:M12,1))</f>
        <v>130</v>
      </c>
      <c r="O12" s="21">
        <f>IF(N12="","",IF(I12="","Укажите возраст",N12*H12*I12))</f>
        <v>70.635044999999991</v>
      </c>
      <c r="P12" s="224"/>
      <c r="Q12" s="224">
        <v>110</v>
      </c>
      <c r="R12" s="230" t="s">
        <v>278</v>
      </c>
      <c r="S12" s="248"/>
      <c r="T12" s="537" t="s">
        <v>28</v>
      </c>
      <c r="U12" s="538"/>
      <c r="V12" s="538"/>
      <c r="W12" s="538"/>
      <c r="X12" s="538"/>
      <c r="Y12" s="539"/>
    </row>
    <row r="13" spans="1:35" s="214" customFormat="1" x14ac:dyDescent="0.25">
      <c r="A13" s="216">
        <v>2</v>
      </c>
      <c r="B13" s="56" t="s">
        <v>53</v>
      </c>
      <c r="C13" s="254" t="s">
        <v>218</v>
      </c>
      <c r="D13" s="296" t="s">
        <v>219</v>
      </c>
      <c r="E13" s="269">
        <v>51</v>
      </c>
      <c r="F13" s="269">
        <v>89</v>
      </c>
      <c r="G13" s="267">
        <v>600</v>
      </c>
      <c r="H13" s="12">
        <f>IF(F13="","",INDEX('[2]ФШ (Муж)'!$B$3:$K$167,MATCH(F13,'[2]ФШ (Муж)'!$A$3:$A$167,0),MATCH(G13,'[2]ФШ (Муж)'!$B$2:$K$2,0)))</f>
        <v>0.58689999999999998</v>
      </c>
      <c r="I13" s="12">
        <f>IF(E13="","",IF(AND(E13&gt;22,E13&lt;41),1,INDEX('[2]ФШ (возраст)'!$B$1:$B$50,MATCH(E13,'[2]ФШ (возраст)'!$A$2:$A$50,))))</f>
        <v>1.173</v>
      </c>
      <c r="J13" s="267">
        <v>105</v>
      </c>
      <c r="K13" s="267">
        <v>115</v>
      </c>
      <c r="L13" s="267"/>
      <c r="M13" s="267"/>
      <c r="N13" s="12">
        <f t="shared" ref="N13" si="1">IF(AND(J13="",K13="",L13="",M13=""),"",LARGE(J13:M13,1))</f>
        <v>115</v>
      </c>
      <c r="O13" s="21">
        <f t="shared" ref="O13" si="2">IF(N13="","",IF(I13="","Укажите возраст",N13*H13*I13))</f>
        <v>79.169875500000003</v>
      </c>
      <c r="P13" s="224"/>
      <c r="Q13" s="224">
        <v>90</v>
      </c>
      <c r="R13" s="230" t="s">
        <v>279</v>
      </c>
      <c r="S13" s="231"/>
      <c r="T13" s="371">
        <v>56</v>
      </c>
      <c r="U13" s="330">
        <v>162.5</v>
      </c>
      <c r="V13" s="330">
        <v>155</v>
      </c>
      <c r="W13" s="330">
        <v>135</v>
      </c>
      <c r="X13" s="330">
        <v>117.5</v>
      </c>
      <c r="Y13" s="331">
        <v>102.5</v>
      </c>
    </row>
    <row r="14" spans="1:35" s="214" customFormat="1" ht="14.25" customHeight="1" x14ac:dyDescent="0.25">
      <c r="A14" s="216">
        <v>3</v>
      </c>
      <c r="B14" s="56" t="s">
        <v>49</v>
      </c>
      <c r="C14" s="254" t="s">
        <v>50</v>
      </c>
      <c r="D14" s="301" t="s">
        <v>172</v>
      </c>
      <c r="E14" s="269">
        <v>56</v>
      </c>
      <c r="F14" s="269">
        <v>84</v>
      </c>
      <c r="G14" s="267">
        <v>600</v>
      </c>
      <c r="H14" s="12">
        <f>IF(F14="","",INDEX('[2]ФШ (Муж)'!$B$3:$K$167,MATCH(F14,'[2]ФШ (Муж)'!$A$3:$A$167,0),MATCH(G14,'[2]ФШ (Муж)'!$B$2:$K$2,0)))</f>
        <v>0.60880000000000001</v>
      </c>
      <c r="I14" s="12">
        <f>IF(E14="","",IF(AND(E14&gt;22,E14&lt;41),1,INDEX('[2]ФШ (возраст)'!$B$1:$B$50,MATCH(E14,'[2]ФШ (возраст)'!$A$2:$A$50,))))</f>
        <v>1.38</v>
      </c>
      <c r="J14" s="267">
        <v>145</v>
      </c>
      <c r="K14" s="267">
        <v>155</v>
      </c>
      <c r="L14" s="267">
        <v>-162.5</v>
      </c>
      <c r="M14" s="267"/>
      <c r="N14" s="12">
        <f t="shared" ref="N14" si="3">IF(AND(J14="",K14="",L14="",M14=""),"",LARGE(J14:M14,1))</f>
        <v>155</v>
      </c>
      <c r="O14" s="21">
        <f t="shared" ref="O14" si="4">IF(N14="","",IF(I14="","Укажите возраст",N14*H14*I14))</f>
        <v>130.22232</v>
      </c>
      <c r="P14" s="224"/>
      <c r="Q14" s="232">
        <v>90</v>
      </c>
      <c r="R14" s="230" t="s">
        <v>278</v>
      </c>
      <c r="S14" s="231"/>
      <c r="T14" s="372">
        <v>60</v>
      </c>
      <c r="U14" s="310">
        <v>172.5</v>
      </c>
      <c r="V14" s="310">
        <v>165</v>
      </c>
      <c r="W14" s="310">
        <v>157.5</v>
      </c>
      <c r="X14" s="310">
        <v>147.5</v>
      </c>
      <c r="Y14" s="311">
        <v>127.5</v>
      </c>
    </row>
    <row r="15" spans="1:35" s="214" customFormat="1" x14ac:dyDescent="0.25">
      <c r="A15" s="216">
        <v>4</v>
      </c>
      <c r="B15" s="56" t="s">
        <v>49</v>
      </c>
      <c r="C15" s="254" t="s">
        <v>50</v>
      </c>
      <c r="D15" s="301" t="s">
        <v>172</v>
      </c>
      <c r="E15" s="269">
        <v>56</v>
      </c>
      <c r="F15" s="269">
        <v>84</v>
      </c>
      <c r="G15" s="267">
        <v>600</v>
      </c>
      <c r="H15" s="12">
        <f>IF(F15="","",INDEX('[2]ФШ (Муж)'!$B$3:$K$167,MATCH(F15,'[2]ФШ (Муж)'!$A$3:$A$167,0),MATCH(G15,'[2]ФШ (Муж)'!$B$2:$K$2,0)))</f>
        <v>0.60880000000000001</v>
      </c>
      <c r="I15" s="12">
        <v>1</v>
      </c>
      <c r="J15" s="267">
        <v>145</v>
      </c>
      <c r="K15" s="267">
        <v>155</v>
      </c>
      <c r="L15" s="267">
        <v>-162.5</v>
      </c>
      <c r="M15" s="267"/>
      <c r="N15" s="12">
        <f>IF(AND(J15="",K15="",L15="",M15=""),"",LARGE(J15:M15,1))</f>
        <v>155</v>
      </c>
      <c r="O15" s="21">
        <f>IF(N15="","",IF(I15="","Укажите возраст",N15*H15*I15))</f>
        <v>94.364000000000004</v>
      </c>
      <c r="P15" s="224"/>
      <c r="Q15" s="224">
        <v>90</v>
      </c>
      <c r="R15" s="230" t="s">
        <v>276</v>
      </c>
      <c r="S15" s="231"/>
      <c r="T15" s="372">
        <v>67.5</v>
      </c>
      <c r="U15" s="310">
        <v>195</v>
      </c>
      <c r="V15" s="310">
        <v>185</v>
      </c>
      <c r="W15" s="310">
        <v>165</v>
      </c>
      <c r="X15" s="310">
        <v>152.5</v>
      </c>
      <c r="Y15" s="311">
        <v>135</v>
      </c>
    </row>
    <row r="16" spans="1:35" x14ac:dyDescent="0.25">
      <c r="A16" s="1">
        <v>5</v>
      </c>
      <c r="B16" s="55"/>
      <c r="C16" s="249"/>
      <c r="D16" s="239"/>
      <c r="E16" s="250"/>
      <c r="F16" s="220"/>
      <c r="G16" s="221"/>
      <c r="H16" s="211"/>
      <c r="I16" s="211"/>
      <c r="J16" s="221"/>
      <c r="K16" s="221"/>
      <c r="L16" s="221"/>
      <c r="M16" s="221"/>
      <c r="N16" s="211"/>
      <c r="O16" s="224"/>
      <c r="P16" s="21"/>
      <c r="Q16" s="21"/>
      <c r="R16" s="113"/>
      <c r="S16" s="127"/>
      <c r="T16" s="372">
        <v>75</v>
      </c>
      <c r="U16" s="310">
        <v>212.5</v>
      </c>
      <c r="V16" s="310">
        <v>202.5</v>
      </c>
      <c r="W16" s="310">
        <v>172.5</v>
      </c>
      <c r="X16" s="310">
        <v>157.5</v>
      </c>
      <c r="Y16" s="311">
        <v>142.5</v>
      </c>
    </row>
    <row r="17" spans="1:25" x14ac:dyDescent="0.25">
      <c r="A17" s="1">
        <v>6</v>
      </c>
      <c r="B17" s="5"/>
      <c r="C17" s="95"/>
      <c r="D17" s="23"/>
      <c r="E17" s="96"/>
      <c r="F17" s="8"/>
      <c r="G17" s="9"/>
      <c r="H17" s="10" t="str">
        <f>IF(F17="","",INDEX('[2]ФШ (Муж)'!$B$3:$K$167,MATCH(F17,'[2]ФШ (Муж)'!$A$3:$A$167,0),MATCH(G17,'[2]ФШ (Муж)'!$B$2:$K$2,0)))</f>
        <v/>
      </c>
      <c r="I17" s="10" t="str">
        <f>IF(E17="","",IF(AND(E17&gt;22,E17&lt;41),1,INDEX('[2]ФШ (возраст)'!$B$1:$B$50,MATCH(E17,'[2]ФШ (возраст)'!$A$2:$A$50,))))</f>
        <v/>
      </c>
      <c r="J17" s="9"/>
      <c r="K17" s="9"/>
      <c r="L17" s="9"/>
      <c r="M17" s="9"/>
      <c r="N17" s="12" t="str">
        <f>IF(AND(J17="",K17="",L17="",M17=""),"",LARGE(J17:M17,1))</f>
        <v/>
      </c>
      <c r="O17" s="21" t="str">
        <f t="shared" ref="O17:O20" si="5">IF(N17="","",IF(I17="","Укажите возраст",N17*H17*I17))</f>
        <v/>
      </c>
      <c r="P17" s="21"/>
      <c r="Q17" s="21"/>
      <c r="R17" s="113"/>
      <c r="S17" s="127"/>
      <c r="T17" s="372">
        <v>82.5</v>
      </c>
      <c r="U17" s="310">
        <v>227.5</v>
      </c>
      <c r="V17" s="310">
        <v>217.5</v>
      </c>
      <c r="W17" s="310">
        <v>182.5</v>
      </c>
      <c r="X17" s="310">
        <v>162.5</v>
      </c>
      <c r="Y17" s="311">
        <v>152.5</v>
      </c>
    </row>
    <row r="18" spans="1:25" x14ac:dyDescent="0.25">
      <c r="A18" s="1">
        <v>7</v>
      </c>
      <c r="B18" s="5"/>
      <c r="C18" s="95"/>
      <c r="D18" s="23"/>
      <c r="E18" s="96"/>
      <c r="F18" s="8"/>
      <c r="G18" s="9"/>
      <c r="H18" s="10" t="str">
        <f>IF(F18="","",INDEX('[2]ФШ (Муж)'!$B$3:$K$167,MATCH(F18,'[2]ФШ (Муж)'!$A$3:$A$167,0),MATCH(G18,'[2]ФШ (Муж)'!$B$2:$K$2,0)))</f>
        <v/>
      </c>
      <c r="I18" s="10" t="str">
        <f>IF(E18="","",IF(AND(E18&gt;22,E18&lt;41),1,INDEX('[2]ФШ (возраст)'!$B$1:$B$50,MATCH(E18,'[2]ФШ (возраст)'!$A$2:$A$50,))))</f>
        <v/>
      </c>
      <c r="J18" s="9"/>
      <c r="K18" s="9"/>
      <c r="L18" s="9"/>
      <c r="M18" s="9"/>
      <c r="N18" s="12" t="str">
        <f>IF(AND(J18="",K18="",L18="",M18=""),"",LARGE(J18:M18,1))</f>
        <v/>
      </c>
      <c r="O18" s="21" t="str">
        <f t="shared" si="5"/>
        <v/>
      </c>
      <c r="P18" s="21"/>
      <c r="Q18" s="21"/>
      <c r="R18" s="113"/>
      <c r="S18" s="127"/>
      <c r="T18" s="203">
        <v>90</v>
      </c>
      <c r="U18" s="175">
        <v>240</v>
      </c>
      <c r="V18" s="175">
        <v>227.5</v>
      </c>
      <c r="W18" s="175">
        <v>192.5</v>
      </c>
      <c r="X18" s="175">
        <v>167.5</v>
      </c>
      <c r="Y18" s="180">
        <v>157.5</v>
      </c>
    </row>
    <row r="19" spans="1:25" x14ac:dyDescent="0.25">
      <c r="A19" s="1">
        <v>8</v>
      </c>
      <c r="B19" s="5"/>
      <c r="C19" s="95"/>
      <c r="D19" s="23"/>
      <c r="E19" s="96"/>
      <c r="F19" s="8"/>
      <c r="G19" s="9"/>
      <c r="H19" s="10" t="str">
        <f>IF(F19="","",INDEX('[2]ФШ (Муж)'!$B$3:$K$167,MATCH(F19,'[2]ФШ (Муж)'!$A$3:$A$167,0),MATCH(G19,'[2]ФШ (Муж)'!$B$2:$K$2,0)))</f>
        <v/>
      </c>
      <c r="I19" s="10" t="str">
        <f>IF(E19="","",IF(AND(E19&gt;22,E19&lt;41),1,INDEX('[2]ФШ (возраст)'!$B$1:$B$50,MATCH(E19,'[2]ФШ (возраст)'!$A$2:$A$50,))))</f>
        <v/>
      </c>
      <c r="J19" s="9"/>
      <c r="K19" s="9"/>
      <c r="L19" s="9"/>
      <c r="M19" s="9"/>
      <c r="N19" s="12" t="str">
        <f>IF(AND(J19="",K19="",L19="",M19=""),"",LARGE(J19:M19,1))</f>
        <v/>
      </c>
      <c r="O19" s="21" t="str">
        <f t="shared" si="5"/>
        <v/>
      </c>
      <c r="P19" s="21"/>
      <c r="Q19" s="21"/>
      <c r="R19" s="113"/>
      <c r="S19" s="127"/>
      <c r="T19" s="203">
        <v>100</v>
      </c>
      <c r="U19" s="175">
        <v>255</v>
      </c>
      <c r="V19" s="175">
        <v>242.5</v>
      </c>
      <c r="W19" s="175">
        <v>202.5</v>
      </c>
      <c r="X19" s="175">
        <v>175</v>
      </c>
      <c r="Y19" s="180">
        <v>162.5</v>
      </c>
    </row>
    <row r="20" spans="1:25" x14ac:dyDescent="0.25">
      <c r="A20" s="1">
        <v>9</v>
      </c>
      <c r="B20" s="5"/>
      <c r="C20" s="95"/>
      <c r="D20" s="23"/>
      <c r="E20" s="96"/>
      <c r="F20" s="8"/>
      <c r="G20" s="9"/>
      <c r="H20" s="10" t="str">
        <f>IF(F20="","",INDEX('[2]ФШ (Муж)'!$B$3:$K$167,MATCH(F20,'[2]ФШ (Муж)'!$A$3:$A$167,0),MATCH(G20,'[2]ФШ (Муж)'!$B$2:$K$2,0)))</f>
        <v/>
      </c>
      <c r="I20" s="10" t="str">
        <f>IF(E20="","",IF(AND(E20&gt;22,E20&lt;41),1,INDEX('[2]ФШ (возраст)'!$B$1:$B$50,MATCH(E20,'[2]ФШ (возраст)'!$A$2:$A$50,))))</f>
        <v/>
      </c>
      <c r="J20" s="9"/>
      <c r="K20" s="9"/>
      <c r="L20" s="9"/>
      <c r="M20" s="9"/>
      <c r="N20" s="12" t="str">
        <f>IF(AND(J20="",K20="",L20="",M20=""),"",LARGE(J20:M20,1))</f>
        <v/>
      </c>
      <c r="O20" s="21" t="str">
        <f t="shared" si="5"/>
        <v/>
      </c>
      <c r="P20" s="21"/>
      <c r="Q20" s="120"/>
      <c r="R20" s="113"/>
      <c r="S20" s="127"/>
      <c r="T20" s="203">
        <v>110</v>
      </c>
      <c r="U20" s="175">
        <v>267.5</v>
      </c>
      <c r="V20" s="175">
        <v>255</v>
      </c>
      <c r="W20" s="175">
        <v>207.5</v>
      </c>
      <c r="X20" s="175">
        <v>180</v>
      </c>
      <c r="Y20" s="180">
        <v>167.5</v>
      </c>
    </row>
    <row r="21" spans="1:25" x14ac:dyDescent="0.25">
      <c r="A21" s="1"/>
      <c r="B21" s="5"/>
      <c r="C21" s="6"/>
      <c r="D21" s="6"/>
      <c r="E21" s="8"/>
      <c r="F21" s="8"/>
      <c r="G21" s="9"/>
      <c r="H21" s="10" t="str">
        <f>IF(F21="","",INDEX('[2]ФШ (Муж)'!$B$3:$K$167,MATCH(F21,'[2]ФШ (Муж)'!$A$3:$A$167,0),MATCH(G21,'[2]ФШ (Муж)'!$B$2:$K$2,0)))</f>
        <v/>
      </c>
      <c r="I21" s="10" t="str">
        <f>IF(E21="","",IF(AND(E21&gt;22,E21&lt;41),1,INDEX('[2]ФШ (возраст)'!$B$1:$B$50,MATCH(E21,'[2]ФШ (возраст)'!$A$2:$A$50,))))</f>
        <v/>
      </c>
      <c r="J21" s="9"/>
      <c r="K21" s="9"/>
      <c r="L21" s="9"/>
      <c r="M21" s="9"/>
      <c r="N21" s="12" t="str">
        <f t="shared" ref="N21:N31" si="6">IF(AND(J21="",K21="",L21="",M21=""),"",LARGE(J21:M21,1))</f>
        <v/>
      </c>
      <c r="O21" s="13" t="str">
        <f t="shared" ref="O21:O31" si="7">IF(N21="","",IF(I21="","Укажите возраст",N21*H21*I21))</f>
        <v/>
      </c>
      <c r="P21" s="10"/>
      <c r="Q21" s="10"/>
      <c r="R21" s="10"/>
      <c r="S21" s="128"/>
      <c r="T21" s="203">
        <v>125</v>
      </c>
      <c r="U21" s="175">
        <v>277.5</v>
      </c>
      <c r="V21" s="175">
        <v>265</v>
      </c>
      <c r="W21" s="175">
        <v>217.5</v>
      </c>
      <c r="X21" s="175">
        <v>187.5</v>
      </c>
      <c r="Y21" s="180">
        <v>172.5</v>
      </c>
    </row>
    <row r="22" spans="1:25" ht="15.75" thickBot="1" x14ac:dyDescent="0.3">
      <c r="A22" s="1"/>
      <c r="B22" s="5"/>
      <c r="C22" s="6"/>
      <c r="D22" s="6"/>
      <c r="E22" s="8"/>
      <c r="F22" s="8"/>
      <c r="G22" s="9"/>
      <c r="H22" s="10" t="str">
        <f>IF(F22="","",INDEX('[2]ФШ (Муж)'!$B$3:$K$167,MATCH(F22,'[2]ФШ (Муж)'!$A$3:$A$167,0),MATCH(G22,'[2]ФШ (Муж)'!$B$2:$K$2,0)))</f>
        <v/>
      </c>
      <c r="I22" s="10" t="str">
        <f>IF(E22="","",IF(AND(E22&gt;22,E22&lt;41),1,INDEX('[2]ФШ (возраст)'!$B$1:$B$50,MATCH(E22,'[2]ФШ (возраст)'!$A$2:$A$50,))))</f>
        <v/>
      </c>
      <c r="J22" s="9"/>
      <c r="K22" s="9"/>
      <c r="L22" s="9"/>
      <c r="M22" s="9"/>
      <c r="N22" s="12" t="str">
        <f t="shared" si="6"/>
        <v/>
      </c>
      <c r="O22" s="13" t="str">
        <f t="shared" si="7"/>
        <v/>
      </c>
      <c r="P22" s="10"/>
      <c r="Q22" s="10"/>
      <c r="R22" s="10"/>
      <c r="S22" s="128"/>
      <c r="T22" s="204" t="s">
        <v>37</v>
      </c>
      <c r="U22" s="182">
        <v>282.5</v>
      </c>
      <c r="V22" s="182">
        <v>270</v>
      </c>
      <c r="W22" s="182">
        <v>227.5</v>
      </c>
      <c r="X22" s="182">
        <v>197.5</v>
      </c>
      <c r="Y22" s="183">
        <v>180</v>
      </c>
    </row>
    <row r="23" spans="1:25" x14ac:dyDescent="0.25">
      <c r="A23" s="1"/>
      <c r="B23" s="5"/>
      <c r="C23" s="6"/>
      <c r="D23" s="6"/>
      <c r="E23" s="8"/>
      <c r="F23" s="8"/>
      <c r="G23" s="9"/>
      <c r="H23" s="10" t="str">
        <f>IF(F23="","",INDEX('[2]ФШ (Муж)'!$B$3:$K$167,MATCH(F23,'[2]ФШ (Муж)'!$A$3:$A$167,0),MATCH(G23,'[2]ФШ (Муж)'!$B$2:$K$2,0)))</f>
        <v/>
      </c>
      <c r="I23" s="10" t="str">
        <f>IF(E23="","",IF(AND(E23&gt;22,E23&lt;41),1,INDEX('[2]ФШ (возраст)'!$B$1:$B$50,MATCH(E23,'[2]ФШ (возраст)'!$A$2:$A$50,))))</f>
        <v/>
      </c>
      <c r="J23" s="9"/>
      <c r="K23" s="9"/>
      <c r="L23" s="9"/>
      <c r="M23" s="9"/>
      <c r="N23" s="12" t="str">
        <f t="shared" si="6"/>
        <v/>
      </c>
      <c r="O23" s="13" t="str">
        <f t="shared" si="7"/>
        <v/>
      </c>
      <c r="P23" s="10"/>
      <c r="Q23" s="10"/>
      <c r="R23" s="10"/>
      <c r="S23" s="10"/>
    </row>
    <row r="24" spans="1:25" x14ac:dyDescent="0.25">
      <c r="A24" s="1"/>
      <c r="B24" s="5"/>
      <c r="C24" s="6"/>
      <c r="D24" s="5"/>
      <c r="E24" s="8"/>
      <c r="F24" s="8"/>
      <c r="G24" s="9"/>
      <c r="H24" s="10" t="str">
        <f>IF(F24="","",INDEX('[2]ФШ (Муж)'!$B$3:$K$167,MATCH(F24,'[2]ФШ (Муж)'!$A$3:$A$167,0),MATCH(G24,'[2]ФШ (Муж)'!$B$2:$K$2,0)))</f>
        <v/>
      </c>
      <c r="I24" s="10" t="str">
        <f>IF(E24="","",IF(AND(E24&gt;22,E24&lt;41),1,INDEX('[2]ФШ (возраст)'!$B$1:$B$50,MATCH(E24,'[2]ФШ (возраст)'!$A$2:$A$50,))))</f>
        <v/>
      </c>
      <c r="J24" s="9"/>
      <c r="K24" s="9"/>
      <c r="L24" s="9"/>
      <c r="M24" s="9"/>
      <c r="N24" s="12" t="str">
        <f t="shared" si="6"/>
        <v/>
      </c>
      <c r="O24" s="13" t="str">
        <f t="shared" si="7"/>
        <v/>
      </c>
      <c r="P24" s="10"/>
      <c r="Q24" s="10"/>
      <c r="R24" s="10"/>
      <c r="S24" s="10"/>
    </row>
    <row r="25" spans="1:25" x14ac:dyDescent="0.25">
      <c r="A25" s="1"/>
      <c r="B25" s="5"/>
      <c r="C25" s="6"/>
      <c r="D25" s="5"/>
      <c r="E25" s="8"/>
      <c r="F25" s="8"/>
      <c r="G25" s="9"/>
      <c r="H25" s="10" t="str">
        <f>IF(F25="","",INDEX('[2]ФШ (Муж)'!$B$3:$K$167,MATCH(F25,'[2]ФШ (Муж)'!$A$3:$A$167,0),MATCH(G25,'[2]ФШ (Муж)'!$B$2:$K$2,0)))</f>
        <v/>
      </c>
      <c r="I25" s="10" t="str">
        <f>IF(E25="","",IF(AND(E25&gt;22,E25&lt;41),1,INDEX('[2]ФШ (возраст)'!$B$1:$B$50,MATCH(E25,'[2]ФШ (возраст)'!$A$2:$A$50,))))</f>
        <v/>
      </c>
      <c r="J25" s="9"/>
      <c r="K25" s="9"/>
      <c r="L25" s="9"/>
      <c r="M25" s="9"/>
      <c r="N25" s="12" t="str">
        <f t="shared" si="6"/>
        <v/>
      </c>
      <c r="O25" s="13" t="str">
        <f t="shared" si="7"/>
        <v/>
      </c>
      <c r="P25" s="10"/>
      <c r="Q25" s="10"/>
      <c r="R25" s="10"/>
      <c r="S25" s="10"/>
    </row>
    <row r="26" spans="1:25" x14ac:dyDescent="0.25">
      <c r="A26" s="1"/>
      <c r="B26" s="5"/>
      <c r="C26" s="6"/>
      <c r="D26" s="5"/>
      <c r="E26" s="8"/>
      <c r="F26" s="8"/>
      <c r="G26" s="9"/>
      <c r="H26" s="10" t="str">
        <f>IF(F26="","",INDEX('[2]ФШ (Муж)'!$B$3:$K$167,MATCH(F26,'[2]ФШ (Муж)'!$A$3:$A$167,0),MATCH(G26,'[2]ФШ (Муж)'!$B$2:$K$2,0)))</f>
        <v/>
      </c>
      <c r="I26" s="10" t="str">
        <f>IF(E26="","",IF(AND(E26&gt;22,E26&lt;41),1,INDEX('[2]ФШ (возраст)'!$B$1:$B$50,MATCH(E26,'[2]ФШ (возраст)'!$A$2:$A$50,))))</f>
        <v/>
      </c>
      <c r="J26" s="9"/>
      <c r="K26" s="9"/>
      <c r="L26" s="9"/>
      <c r="M26" s="9"/>
      <c r="N26" s="12" t="str">
        <f t="shared" si="6"/>
        <v/>
      </c>
      <c r="O26" s="13" t="str">
        <f t="shared" si="7"/>
        <v/>
      </c>
      <c r="P26" s="10"/>
      <c r="Q26" s="10"/>
      <c r="R26" s="10"/>
      <c r="S26" s="10"/>
    </row>
    <row r="27" spans="1:25" x14ac:dyDescent="0.25">
      <c r="A27" s="1"/>
      <c r="B27" s="5"/>
      <c r="C27" s="6"/>
      <c r="D27" s="5"/>
      <c r="E27" s="8"/>
      <c r="F27" s="8"/>
      <c r="G27" s="9"/>
      <c r="H27" s="10" t="str">
        <f>IF(F27="","",INDEX('[2]ФШ (Муж)'!$B$3:$K$167,MATCH(F27,'[2]ФШ (Муж)'!$A$3:$A$167,0),MATCH(G27,'[2]ФШ (Муж)'!$B$2:$K$2,0)))</f>
        <v/>
      </c>
      <c r="I27" s="10" t="str">
        <f>IF(E27="","",IF(AND(E27&gt;22,E27&lt;41),1,INDEX('[2]ФШ (возраст)'!$B$1:$B$50,MATCH(E27,'[2]ФШ (возраст)'!$A$2:$A$50,))))</f>
        <v/>
      </c>
      <c r="J27" s="9"/>
      <c r="K27" s="9"/>
      <c r="L27" s="9"/>
      <c r="M27" s="9"/>
      <c r="N27" s="12" t="str">
        <f t="shared" si="6"/>
        <v/>
      </c>
      <c r="O27" s="13" t="str">
        <f t="shared" si="7"/>
        <v/>
      </c>
      <c r="P27" s="13"/>
      <c r="Q27" s="13"/>
      <c r="R27" s="10"/>
      <c r="S27" s="10"/>
    </row>
    <row r="28" spans="1:25" x14ac:dyDescent="0.25">
      <c r="A28" s="1"/>
      <c r="B28" s="5"/>
      <c r="C28" s="6"/>
      <c r="D28" s="5"/>
      <c r="E28" s="8"/>
      <c r="F28" s="8"/>
      <c r="G28" s="9"/>
      <c r="H28" s="10" t="str">
        <f>IF(F28="","",INDEX('[2]ФШ (Муж)'!$B$3:$K$167,MATCH(F28,'[2]ФШ (Муж)'!$A$3:$A$167,0),MATCH(G28,'[2]ФШ (Муж)'!$B$2:$K$2,0)))</f>
        <v/>
      </c>
      <c r="I28" s="10" t="str">
        <f>IF(E28="","",IF(AND(E28&gt;22,E28&lt;41),1,INDEX('[2]ФШ (возраст)'!$B$1:$B$50,MATCH(E28,'[2]ФШ (возраст)'!$A$2:$A$50,))))</f>
        <v/>
      </c>
      <c r="J28" s="9"/>
      <c r="K28" s="9"/>
      <c r="L28" s="9"/>
      <c r="M28" s="9"/>
      <c r="N28" s="12" t="str">
        <f t="shared" si="6"/>
        <v/>
      </c>
      <c r="O28" s="13" t="str">
        <f t="shared" si="7"/>
        <v/>
      </c>
      <c r="P28" s="13"/>
      <c r="Q28" s="13"/>
      <c r="R28" s="10"/>
      <c r="S28" s="10"/>
    </row>
    <row r="29" spans="1:25" x14ac:dyDescent="0.25">
      <c r="A29" s="1"/>
      <c r="B29" s="5"/>
      <c r="C29" s="6"/>
      <c r="D29" s="5"/>
      <c r="E29" s="8"/>
      <c r="F29" s="8"/>
      <c r="G29" s="9"/>
      <c r="H29" s="10" t="str">
        <f>IF(F29="","",INDEX('[2]ФШ (Муж)'!$B$3:$K$167,MATCH(F29,'[2]ФШ (Муж)'!$A$3:$A$167,0),MATCH(G29,'[2]ФШ (Муж)'!$B$2:$K$2,0)))</f>
        <v/>
      </c>
      <c r="I29" s="10" t="str">
        <f>IF(E29="","",IF(AND(E29&gt;22,E29&lt;41),1,INDEX('[2]ФШ (возраст)'!$B$1:$B$50,MATCH(E29,'[2]ФШ (возраст)'!$A$2:$A$50,))))</f>
        <v/>
      </c>
      <c r="J29" s="9"/>
      <c r="K29" s="9"/>
      <c r="L29" s="9"/>
      <c r="M29" s="9"/>
      <c r="N29" s="12" t="str">
        <f t="shared" si="6"/>
        <v/>
      </c>
      <c r="O29" s="13" t="str">
        <f t="shared" si="7"/>
        <v/>
      </c>
      <c r="P29" s="13"/>
      <c r="Q29" s="13"/>
      <c r="R29" s="10"/>
      <c r="S29" s="10"/>
      <c r="W29" s="42"/>
    </row>
    <row r="30" spans="1:25" x14ac:dyDescent="0.25">
      <c r="A30" s="1"/>
      <c r="B30" s="5"/>
      <c r="C30" s="6"/>
      <c r="D30" s="5"/>
      <c r="E30" s="8"/>
      <c r="F30" s="8"/>
      <c r="G30" s="9"/>
      <c r="H30" s="10" t="str">
        <f>IF(F30="","",INDEX('[2]ФШ (Муж)'!$B$3:$K$167,MATCH(F30,'[2]ФШ (Муж)'!$A$3:$A$167,0),MATCH(G30,'[2]ФШ (Муж)'!$B$2:$K$2,0)))</f>
        <v/>
      </c>
      <c r="I30" s="10" t="str">
        <f>IF(E30="","",IF(AND(E30&gt;22,E30&lt;41),1,INDEX('[2]ФШ (возраст)'!$B$1:$B$50,MATCH(E30,'[2]ФШ (возраст)'!$A$2:$A$50,))))</f>
        <v/>
      </c>
      <c r="J30" s="9"/>
      <c r="K30" s="9"/>
      <c r="L30" s="9"/>
      <c r="M30" s="9"/>
      <c r="N30" s="12" t="str">
        <f t="shared" si="6"/>
        <v/>
      </c>
      <c r="O30" s="13" t="str">
        <f t="shared" si="7"/>
        <v/>
      </c>
      <c r="P30" s="13"/>
      <c r="Q30" s="13"/>
      <c r="R30" s="10"/>
      <c r="S30" s="10"/>
    </row>
    <row r="31" spans="1:25" x14ac:dyDescent="0.25">
      <c r="A31" s="1"/>
      <c r="B31" s="5"/>
      <c r="C31" s="6"/>
      <c r="D31" s="5"/>
      <c r="E31" s="8"/>
      <c r="F31" s="8"/>
      <c r="G31" s="9"/>
      <c r="H31" s="10" t="str">
        <f>IF(F31="","",INDEX('[2]ФШ (Муж)'!$B$3:$K$167,MATCH(F31,'[2]ФШ (Муж)'!$A$3:$A$167,0),MATCH(G31,'[2]ФШ (Муж)'!$B$2:$K$2,0)))</f>
        <v/>
      </c>
      <c r="I31" s="10" t="str">
        <f>IF(E31="","",IF(AND(E31&gt;22,E31&lt;41),1,INDEX('[2]ФШ (возраст)'!$B$1:$B$50,MATCH(E31,'[2]ФШ (возраст)'!$A$2:$A$50,))))</f>
        <v/>
      </c>
      <c r="J31" s="9"/>
      <c r="K31" s="9"/>
      <c r="L31" s="9"/>
      <c r="M31" s="9"/>
      <c r="N31" s="12" t="str">
        <f t="shared" si="6"/>
        <v/>
      </c>
      <c r="O31" s="13" t="str">
        <f t="shared" si="7"/>
        <v/>
      </c>
      <c r="P31" s="13"/>
      <c r="Q31" s="13"/>
      <c r="R31" s="10"/>
      <c r="S31" s="10"/>
    </row>
    <row r="32" spans="1:25" x14ac:dyDescent="0.25">
      <c r="A32" s="1"/>
      <c r="B32" s="5"/>
      <c r="C32" s="6"/>
      <c r="D32" s="5"/>
      <c r="E32" s="8"/>
      <c r="F32" s="8"/>
      <c r="G32" s="9"/>
      <c r="H32" s="10" t="str">
        <f>IF(F32="","",INDEX('[2]ФШ (Муж)'!$B$3:$K$167,MATCH(F32,'[2]ФШ (Муж)'!$A$3:$A$167,0),MATCH(G32,'[2]ФШ (Муж)'!$B$2:$K$2,0)))</f>
        <v/>
      </c>
      <c r="I32" s="10" t="str">
        <f>IF(E32="","",IF(AND(E32&gt;22,E32&lt;41),1,INDEX('[2]ФШ (возраст)'!$B$1:$B$50,MATCH(E32,'[2]ФШ (возраст)'!$A$2:$A$50,))))</f>
        <v/>
      </c>
      <c r="J32" s="9"/>
      <c r="K32" s="9"/>
      <c r="L32" s="9"/>
      <c r="M32" s="9"/>
      <c r="N32" s="12" t="str">
        <f t="shared" ref="N32:N70" si="8">IF(AND(J32="",K32="",L32="",M32=""),"",LARGE(J32:M32,1))</f>
        <v/>
      </c>
      <c r="O32" s="13" t="str">
        <f t="shared" ref="O32:O70" si="9">IF(N32="","",IF(I32="","Укажите возраст",N32*H32*I32))</f>
        <v/>
      </c>
      <c r="P32" s="13"/>
      <c r="Q32" s="13"/>
      <c r="R32" s="10"/>
      <c r="S32" s="10"/>
    </row>
    <row r="33" spans="1:19" x14ac:dyDescent="0.25">
      <c r="A33" s="1"/>
      <c r="B33" s="5"/>
      <c r="C33" s="6"/>
      <c r="D33" s="5"/>
      <c r="E33" s="8"/>
      <c r="F33" s="8"/>
      <c r="G33" s="9"/>
      <c r="H33" s="10" t="str">
        <f>IF(F33="","",INDEX('[2]ФШ (Муж)'!$B$3:$K$167,MATCH(F33,'[2]ФШ (Муж)'!$A$3:$A$167,0),MATCH(G33,'[2]ФШ (Муж)'!$B$2:$K$2,0)))</f>
        <v/>
      </c>
      <c r="I33" s="10" t="str">
        <f>IF(E33="","",IF(AND(E33&gt;22,E33&lt;41),1,INDEX('[2]ФШ (возраст)'!$B$1:$B$50,MATCH(E33,'[2]ФШ (возраст)'!$A$2:$A$50,))))</f>
        <v/>
      </c>
      <c r="J33" s="9"/>
      <c r="K33" s="9"/>
      <c r="L33" s="9"/>
      <c r="M33" s="9"/>
      <c r="N33" s="12" t="str">
        <f t="shared" si="8"/>
        <v/>
      </c>
      <c r="O33" s="13" t="str">
        <f t="shared" si="9"/>
        <v/>
      </c>
      <c r="P33" s="13"/>
      <c r="Q33" s="13"/>
      <c r="R33" s="10"/>
      <c r="S33" s="10"/>
    </row>
    <row r="34" spans="1:19" x14ac:dyDescent="0.25">
      <c r="A34" s="1"/>
      <c r="B34" s="5"/>
      <c r="C34" s="6"/>
      <c r="D34" s="5"/>
      <c r="E34" s="8"/>
      <c r="F34" s="8"/>
      <c r="G34" s="9"/>
      <c r="H34" s="10" t="str">
        <f>IF(F34="","",INDEX('[2]ФШ (Муж)'!$B$3:$K$167,MATCH(F34,'[2]ФШ (Муж)'!$A$3:$A$167,0),MATCH(G34,'[2]ФШ (Муж)'!$B$2:$K$2,0)))</f>
        <v/>
      </c>
      <c r="I34" s="10" t="str">
        <f>IF(E34="","",IF(AND(E34&gt;22,E34&lt;41),1,INDEX('[2]ФШ (возраст)'!$B$1:$B$50,MATCH(E34,'[2]ФШ (возраст)'!$A$2:$A$50,))))</f>
        <v/>
      </c>
      <c r="J34" s="9"/>
      <c r="K34" s="9"/>
      <c r="L34" s="9"/>
      <c r="M34" s="9"/>
      <c r="N34" s="12" t="str">
        <f t="shared" si="8"/>
        <v/>
      </c>
      <c r="O34" s="13" t="str">
        <f t="shared" si="9"/>
        <v/>
      </c>
      <c r="P34" s="13"/>
      <c r="Q34" s="13"/>
      <c r="R34" s="10"/>
      <c r="S34" s="10"/>
    </row>
    <row r="35" spans="1:19" x14ac:dyDescent="0.25">
      <c r="A35" s="1"/>
      <c r="B35" s="5"/>
      <c r="C35" s="6"/>
      <c r="D35" s="5"/>
      <c r="E35" s="8"/>
      <c r="F35" s="8"/>
      <c r="G35" s="9"/>
      <c r="H35" s="10" t="str">
        <f>IF(F35="","",INDEX('[2]ФШ (Муж)'!$B$3:$K$167,MATCH(F35,'[2]ФШ (Муж)'!$A$3:$A$167,0),MATCH(G35,'[2]ФШ (Муж)'!$B$2:$K$2,0)))</f>
        <v/>
      </c>
      <c r="I35" s="10" t="str">
        <f>IF(E35="","",IF(AND(E35&gt;22,E35&lt;41),1,INDEX('[2]ФШ (возраст)'!$B$1:$B$50,MATCH(E35,'[2]ФШ (возраст)'!$A$2:$A$50,))))</f>
        <v/>
      </c>
      <c r="J35" s="9"/>
      <c r="K35" s="9"/>
      <c r="L35" s="9"/>
      <c r="M35" s="9"/>
      <c r="N35" s="12" t="str">
        <f t="shared" si="8"/>
        <v/>
      </c>
      <c r="O35" s="13" t="str">
        <f t="shared" si="9"/>
        <v/>
      </c>
      <c r="P35" s="13"/>
      <c r="Q35" s="13"/>
      <c r="R35" s="10"/>
      <c r="S35" s="10"/>
    </row>
    <row r="36" spans="1:19" x14ac:dyDescent="0.25">
      <c r="A36" s="1"/>
      <c r="B36" s="5"/>
      <c r="C36" s="6"/>
      <c r="D36" s="5"/>
      <c r="E36" s="8"/>
      <c r="F36" s="8"/>
      <c r="G36" s="9"/>
      <c r="H36" s="10" t="str">
        <f>IF(F36="","",INDEX('[2]ФШ (Муж)'!$B$3:$K$167,MATCH(F36,'[2]ФШ (Муж)'!$A$3:$A$167,0),MATCH(G36,'[2]ФШ (Муж)'!$B$2:$K$2,0)))</f>
        <v/>
      </c>
      <c r="I36" s="10" t="str">
        <f>IF(E36="","",IF(AND(E36&gt;22,E36&lt;41),1,INDEX('[2]ФШ (возраст)'!$B$1:$B$50,MATCH(E36,'[2]ФШ (возраст)'!$A$2:$A$50,))))</f>
        <v/>
      </c>
      <c r="J36" s="9"/>
      <c r="K36" s="9"/>
      <c r="L36" s="9"/>
      <c r="M36" s="9"/>
      <c r="N36" s="12" t="str">
        <f t="shared" si="8"/>
        <v/>
      </c>
      <c r="O36" s="13" t="str">
        <f t="shared" si="9"/>
        <v/>
      </c>
      <c r="P36" s="13"/>
      <c r="Q36" s="13"/>
      <c r="R36" s="10"/>
      <c r="S36" s="10"/>
    </row>
    <row r="37" spans="1:19" x14ac:dyDescent="0.25">
      <c r="A37" s="1"/>
      <c r="B37" s="5"/>
      <c r="C37" s="6"/>
      <c r="D37" s="5"/>
      <c r="E37" s="8"/>
      <c r="F37" s="8"/>
      <c r="G37" s="9"/>
      <c r="H37" s="10" t="str">
        <f>IF(F37="","",INDEX('[2]ФШ (Муж)'!$B$3:$K$167,MATCH(F37,'[2]ФШ (Муж)'!$A$3:$A$167,0),MATCH(G37,'[2]ФШ (Муж)'!$B$2:$K$2,0)))</f>
        <v/>
      </c>
      <c r="I37" s="10" t="str">
        <f>IF(E37="","",IF(AND(E37&gt;22,E37&lt;41),1,INDEX('[2]ФШ (возраст)'!$B$1:$B$50,MATCH(E37,'[2]ФШ (возраст)'!$A$2:$A$50,))))</f>
        <v/>
      </c>
      <c r="J37" s="9"/>
      <c r="K37" s="9"/>
      <c r="L37" s="9"/>
      <c r="M37" s="9"/>
      <c r="N37" s="12" t="str">
        <f t="shared" si="8"/>
        <v/>
      </c>
      <c r="O37" s="13" t="str">
        <f t="shared" si="9"/>
        <v/>
      </c>
      <c r="P37" s="13"/>
      <c r="Q37" s="13"/>
      <c r="R37" s="10"/>
      <c r="S37" s="10"/>
    </row>
    <row r="38" spans="1:19" x14ac:dyDescent="0.25">
      <c r="A38" s="1"/>
      <c r="B38" s="5"/>
      <c r="C38" s="6"/>
      <c r="D38" s="5"/>
      <c r="E38" s="8"/>
      <c r="F38" s="8"/>
      <c r="G38" s="9"/>
      <c r="H38" s="10" t="str">
        <f>IF(F38="","",INDEX('[2]ФШ (Муж)'!$B$3:$K$167,MATCH(F38,'[2]ФШ (Муж)'!$A$3:$A$167,0),MATCH(G38,'[2]ФШ (Муж)'!$B$2:$K$2,0)))</f>
        <v/>
      </c>
      <c r="I38" s="10" t="str">
        <f>IF(E38="","",IF(AND(E38&gt;22,E38&lt;41),1,INDEX('[2]ФШ (возраст)'!$B$1:$B$50,MATCH(E38,'[2]ФШ (возраст)'!$A$2:$A$50,))))</f>
        <v/>
      </c>
      <c r="J38" s="9"/>
      <c r="K38" s="9"/>
      <c r="L38" s="9"/>
      <c r="M38" s="9"/>
      <c r="N38" s="12" t="str">
        <f t="shared" si="8"/>
        <v/>
      </c>
      <c r="O38" s="13" t="str">
        <f t="shared" si="9"/>
        <v/>
      </c>
      <c r="P38" s="13"/>
      <c r="Q38" s="13"/>
      <c r="R38" s="10"/>
      <c r="S38" s="10"/>
    </row>
    <row r="39" spans="1:19" x14ac:dyDescent="0.25">
      <c r="A39" s="1"/>
      <c r="B39" s="5"/>
      <c r="C39" s="6"/>
      <c r="D39" s="5"/>
      <c r="E39" s="8"/>
      <c r="F39" s="8"/>
      <c r="G39" s="9"/>
      <c r="H39" s="10" t="str">
        <f>IF(F39="","",INDEX('[2]ФШ (Муж)'!$B$3:$K$167,MATCH(F39,'[2]ФШ (Муж)'!$A$3:$A$167,0),MATCH(G39,'[2]ФШ (Муж)'!$B$2:$K$2,0)))</f>
        <v/>
      </c>
      <c r="I39" s="10" t="str">
        <f>IF(E39="","",IF(AND(E39&gt;22,E39&lt;41),1,INDEX('[2]ФШ (возраст)'!$B$1:$B$50,MATCH(E39,'[2]ФШ (возраст)'!$A$2:$A$50,))))</f>
        <v/>
      </c>
      <c r="J39" s="9"/>
      <c r="K39" s="9"/>
      <c r="L39" s="9"/>
      <c r="M39" s="9"/>
      <c r="N39" s="12" t="str">
        <f t="shared" si="8"/>
        <v/>
      </c>
      <c r="O39" s="13" t="str">
        <f t="shared" si="9"/>
        <v/>
      </c>
      <c r="P39" s="13"/>
      <c r="Q39" s="13"/>
      <c r="R39" s="10"/>
      <c r="S39" s="10"/>
    </row>
    <row r="40" spans="1:19" x14ac:dyDescent="0.25">
      <c r="A40" s="1"/>
      <c r="B40" s="5"/>
      <c r="C40" s="6"/>
      <c r="D40" s="5"/>
      <c r="E40" s="8"/>
      <c r="F40" s="8"/>
      <c r="G40" s="9"/>
      <c r="H40" s="10" t="str">
        <f>IF(F40="","",INDEX('[2]ФШ (Муж)'!$B$3:$K$167,MATCH(F40,'[2]ФШ (Муж)'!$A$3:$A$167,0),MATCH(G40,'[2]ФШ (Муж)'!$B$2:$K$2,0)))</f>
        <v/>
      </c>
      <c r="I40" s="10" t="str">
        <f>IF(E40="","",IF(AND(E40&gt;22,E40&lt;41),1,INDEX('[2]ФШ (возраст)'!$B$1:$B$50,MATCH(E40,'[2]ФШ (возраст)'!$A$2:$A$50,))))</f>
        <v/>
      </c>
      <c r="J40" s="9"/>
      <c r="K40" s="9"/>
      <c r="L40" s="9"/>
      <c r="M40" s="9"/>
      <c r="N40" s="12" t="str">
        <f t="shared" si="8"/>
        <v/>
      </c>
      <c r="O40" s="13" t="str">
        <f t="shared" si="9"/>
        <v/>
      </c>
      <c r="P40" s="13"/>
      <c r="Q40" s="13"/>
      <c r="R40" s="10"/>
      <c r="S40" s="10"/>
    </row>
    <row r="41" spans="1:19" x14ac:dyDescent="0.25">
      <c r="A41" s="1"/>
      <c r="B41" s="5"/>
      <c r="C41" s="6"/>
      <c r="D41" s="5"/>
      <c r="E41" s="8"/>
      <c r="F41" s="8"/>
      <c r="G41" s="9"/>
      <c r="H41" s="10" t="str">
        <f>IF(F41="","",INDEX('[2]ФШ (Муж)'!$B$3:$K$167,MATCH(F41,'[2]ФШ (Муж)'!$A$3:$A$167,0),MATCH(G41,'[2]ФШ (Муж)'!$B$2:$K$2,0)))</f>
        <v/>
      </c>
      <c r="I41" s="10" t="str">
        <f>IF(E41="","",IF(AND(E41&gt;22,E41&lt;41),1,INDEX('[2]ФШ (возраст)'!$B$1:$B$50,MATCH(E41,'[2]ФШ (возраст)'!$A$2:$A$50,))))</f>
        <v/>
      </c>
      <c r="J41" s="9"/>
      <c r="K41" s="9"/>
      <c r="L41" s="9"/>
      <c r="M41" s="9"/>
      <c r="N41" s="12" t="str">
        <f t="shared" si="8"/>
        <v/>
      </c>
      <c r="O41" s="13" t="str">
        <f t="shared" si="9"/>
        <v/>
      </c>
      <c r="P41" s="13"/>
      <c r="Q41" s="13"/>
      <c r="R41" s="10"/>
      <c r="S41" s="10"/>
    </row>
    <row r="42" spans="1:19" x14ac:dyDescent="0.25">
      <c r="A42" s="1"/>
      <c r="B42" s="5"/>
      <c r="C42" s="6"/>
      <c r="D42" s="5"/>
      <c r="E42" s="8"/>
      <c r="F42" s="8"/>
      <c r="G42" s="9"/>
      <c r="H42" s="10" t="str">
        <f>IF(F42="","",INDEX('[2]ФШ (Муж)'!$B$3:$K$167,MATCH(F42,'[2]ФШ (Муж)'!$A$3:$A$167,0),MATCH(G42,'[2]ФШ (Муж)'!$B$2:$K$2,0)))</f>
        <v/>
      </c>
      <c r="I42" s="10" t="str">
        <f>IF(E42="","",IF(AND(E42&gt;22,E42&lt;41),1,INDEX('[2]ФШ (возраст)'!$B$1:$B$50,MATCH(E42,'[2]ФШ (возраст)'!$A$2:$A$50,))))</f>
        <v/>
      </c>
      <c r="J42" s="9"/>
      <c r="K42" s="9"/>
      <c r="L42" s="9"/>
      <c r="M42" s="9"/>
      <c r="N42" s="12" t="str">
        <f t="shared" si="8"/>
        <v/>
      </c>
      <c r="O42" s="13" t="str">
        <f t="shared" si="9"/>
        <v/>
      </c>
      <c r="P42" s="13"/>
      <c r="Q42" s="13"/>
      <c r="R42" s="10"/>
      <c r="S42" s="10"/>
    </row>
    <row r="43" spans="1:19" x14ac:dyDescent="0.25">
      <c r="A43" s="1"/>
      <c r="B43" s="5"/>
      <c r="C43" s="6"/>
      <c r="D43" s="5"/>
      <c r="E43" s="8"/>
      <c r="F43" s="8"/>
      <c r="G43" s="9"/>
      <c r="H43" s="10" t="str">
        <f>IF(F43="","",INDEX('[2]ФШ (Муж)'!$B$3:$K$167,MATCH(F43,'[2]ФШ (Муж)'!$A$3:$A$167,0),MATCH(G43,'[2]ФШ (Муж)'!$B$2:$K$2,0)))</f>
        <v/>
      </c>
      <c r="I43" s="10" t="str">
        <f>IF(E43="","",IF(AND(E43&gt;22,E43&lt;41),1,INDEX('[2]ФШ (возраст)'!$B$1:$B$50,MATCH(E43,'[2]ФШ (возраст)'!$A$2:$A$50,))))</f>
        <v/>
      </c>
      <c r="J43" s="9"/>
      <c r="K43" s="9"/>
      <c r="L43" s="9"/>
      <c r="M43" s="9"/>
      <c r="N43" s="12" t="str">
        <f t="shared" si="8"/>
        <v/>
      </c>
      <c r="O43" s="13" t="str">
        <f t="shared" si="9"/>
        <v/>
      </c>
      <c r="P43" s="13"/>
      <c r="Q43" s="13"/>
      <c r="R43" s="10"/>
      <c r="S43" s="10"/>
    </row>
    <row r="44" spans="1:19" x14ac:dyDescent="0.25">
      <c r="A44" s="1"/>
      <c r="B44" s="5"/>
      <c r="C44" s="6"/>
      <c r="D44" s="5"/>
      <c r="E44" s="8"/>
      <c r="F44" s="8"/>
      <c r="G44" s="9"/>
      <c r="H44" s="10" t="str">
        <f>IF(F44="","",INDEX('[2]ФШ (Муж)'!$B$3:$K$167,MATCH(F44,'[2]ФШ (Муж)'!$A$3:$A$167,0),MATCH(G44,'[2]ФШ (Муж)'!$B$2:$K$2,0)))</f>
        <v/>
      </c>
      <c r="I44" s="10" t="str">
        <f>IF(E44="","",IF(AND(E44&gt;22,E44&lt;41),1,INDEX('[2]ФШ (возраст)'!$B$1:$B$50,MATCH(E44,'[2]ФШ (возраст)'!$A$2:$A$50,))))</f>
        <v/>
      </c>
      <c r="J44" s="9"/>
      <c r="K44" s="9"/>
      <c r="L44" s="9"/>
      <c r="M44" s="9"/>
      <c r="N44" s="12" t="str">
        <f t="shared" si="8"/>
        <v/>
      </c>
      <c r="O44" s="13" t="str">
        <f t="shared" si="9"/>
        <v/>
      </c>
      <c r="P44" s="13"/>
      <c r="Q44" s="13"/>
      <c r="R44" s="10"/>
      <c r="S44" s="10"/>
    </row>
    <row r="45" spans="1:19" x14ac:dyDescent="0.25">
      <c r="A45" s="1"/>
      <c r="B45" s="5"/>
      <c r="C45" s="6"/>
      <c r="D45" s="5"/>
      <c r="E45" s="8"/>
      <c r="F45" s="8"/>
      <c r="G45" s="9"/>
      <c r="H45" s="10" t="str">
        <f>IF(F45="","",INDEX('[2]ФШ (Муж)'!$B$3:$K$167,MATCH(F45,'[2]ФШ (Муж)'!$A$3:$A$167,0),MATCH(G45,'[2]ФШ (Муж)'!$B$2:$K$2,0)))</f>
        <v/>
      </c>
      <c r="I45" s="10" t="str">
        <f>IF(E45="","",IF(AND(E45&gt;22,E45&lt;41),1,INDEX('[2]ФШ (возраст)'!$B$1:$B$50,MATCH(E45,'[2]ФШ (возраст)'!$A$2:$A$50,))))</f>
        <v/>
      </c>
      <c r="J45" s="9"/>
      <c r="K45" s="9"/>
      <c r="L45" s="9"/>
      <c r="M45" s="9"/>
      <c r="N45" s="12" t="str">
        <f t="shared" si="8"/>
        <v/>
      </c>
      <c r="O45" s="13" t="str">
        <f t="shared" si="9"/>
        <v/>
      </c>
      <c r="P45" s="13"/>
      <c r="Q45" s="13"/>
      <c r="R45" s="10"/>
      <c r="S45" s="10"/>
    </row>
    <row r="46" spans="1:19" x14ac:dyDescent="0.25">
      <c r="A46" s="1"/>
      <c r="B46" s="5"/>
      <c r="C46" s="6"/>
      <c r="D46" s="5"/>
      <c r="E46" s="8"/>
      <c r="F46" s="8"/>
      <c r="G46" s="9"/>
      <c r="H46" s="10" t="str">
        <f>IF(F46="","",INDEX('[2]ФШ (Муж)'!$B$3:$K$167,MATCH(F46,'[2]ФШ (Муж)'!$A$3:$A$167,0),MATCH(G46,'[2]ФШ (Муж)'!$B$2:$K$2,0)))</f>
        <v/>
      </c>
      <c r="I46" s="10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12" t="str">
        <f t="shared" si="8"/>
        <v/>
      </c>
      <c r="O46" s="13" t="str">
        <f t="shared" si="9"/>
        <v/>
      </c>
      <c r="P46" s="13"/>
      <c r="Q46" s="13"/>
      <c r="R46" s="10"/>
      <c r="S46" s="10"/>
    </row>
    <row r="47" spans="1:19" x14ac:dyDescent="0.25">
      <c r="A47" s="1"/>
      <c r="B47" s="5"/>
      <c r="C47" s="6"/>
      <c r="D47" s="5"/>
      <c r="E47" s="8"/>
      <c r="F47" s="8"/>
      <c r="G47" s="9"/>
      <c r="H47" s="10" t="str">
        <f>IF(F47="","",INDEX('[2]ФШ (Муж)'!$B$3:$K$167,MATCH(F47,'[2]ФШ (Муж)'!$A$3:$A$167,0),MATCH(G47,'[2]ФШ (Муж)'!$B$2:$K$2,0)))</f>
        <v/>
      </c>
      <c r="I47" s="10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12" t="str">
        <f t="shared" si="8"/>
        <v/>
      </c>
      <c r="O47" s="13" t="str">
        <f t="shared" si="9"/>
        <v/>
      </c>
      <c r="P47" s="13"/>
      <c r="Q47" s="13"/>
      <c r="R47" s="10"/>
      <c r="S47" s="10"/>
    </row>
    <row r="48" spans="1:19" x14ac:dyDescent="0.25">
      <c r="A48" s="1"/>
      <c r="B48" s="5"/>
      <c r="C48" s="6"/>
      <c r="D48" s="5"/>
      <c r="E48" s="8"/>
      <c r="F48" s="8"/>
      <c r="G48" s="9"/>
      <c r="H48" s="10" t="str">
        <f>IF(F48="","",INDEX('[2]ФШ (Муж)'!$B$3:$K$167,MATCH(F48,'[2]ФШ (Муж)'!$A$3:$A$167,0),MATCH(G48,'[2]ФШ (Муж)'!$B$2:$K$2,0)))</f>
        <v/>
      </c>
      <c r="I48" s="10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12" t="str">
        <f t="shared" si="8"/>
        <v/>
      </c>
      <c r="O48" s="13" t="str">
        <f t="shared" si="9"/>
        <v/>
      </c>
      <c r="P48" s="13"/>
      <c r="Q48" s="13"/>
      <c r="R48" s="10"/>
      <c r="S48" s="10"/>
    </row>
    <row r="49" spans="1:19" x14ac:dyDescent="0.25">
      <c r="A49" s="1"/>
      <c r="B49" s="5"/>
      <c r="C49" s="6"/>
      <c r="D49" s="5"/>
      <c r="E49" s="8"/>
      <c r="F49" s="8"/>
      <c r="G49" s="9"/>
      <c r="H49" s="10" t="str">
        <f>IF(F49="","",INDEX('[2]ФШ (Муж)'!$B$3:$K$167,MATCH(F49,'[2]ФШ (Муж)'!$A$3:$A$167,0),MATCH(G49,'[2]ФШ (Муж)'!$B$2:$K$2,0)))</f>
        <v/>
      </c>
      <c r="I49" s="10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12" t="str">
        <f t="shared" si="8"/>
        <v/>
      </c>
      <c r="O49" s="13" t="str">
        <f t="shared" si="9"/>
        <v/>
      </c>
      <c r="P49" s="13"/>
      <c r="Q49" s="13"/>
      <c r="R49" s="10"/>
      <c r="S49" s="10"/>
    </row>
    <row r="50" spans="1:19" x14ac:dyDescent="0.25">
      <c r="A50" s="1"/>
      <c r="B50" s="5"/>
      <c r="C50" s="6"/>
      <c r="D50" s="5"/>
      <c r="E50" s="8"/>
      <c r="F50" s="8"/>
      <c r="G50" s="9"/>
      <c r="H50" s="10" t="str">
        <f>IF(F50="","",INDEX('[2]ФШ (Муж)'!$B$3:$K$167,MATCH(F50,'[2]ФШ (Муж)'!$A$3:$A$167,0),MATCH(G50,'[2]ФШ (Муж)'!$B$2:$K$2,0)))</f>
        <v/>
      </c>
      <c r="I50" s="10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12" t="str">
        <f t="shared" si="8"/>
        <v/>
      </c>
      <c r="O50" s="13" t="str">
        <f t="shared" si="9"/>
        <v/>
      </c>
      <c r="P50" s="13"/>
      <c r="Q50" s="13"/>
      <c r="R50" s="10"/>
      <c r="S50" s="10"/>
    </row>
    <row r="51" spans="1:19" x14ac:dyDescent="0.25">
      <c r="A51" s="1"/>
      <c r="B51" s="5"/>
      <c r="C51" s="6"/>
      <c r="D51" s="5"/>
      <c r="E51" s="8"/>
      <c r="F51" s="8"/>
      <c r="G51" s="9"/>
      <c r="H51" s="10" t="str">
        <f>IF(F51="","",INDEX('[2]ФШ (Муж)'!$B$3:$K$167,MATCH(F51,'[2]ФШ (Муж)'!$A$3:$A$167,0),MATCH(G51,'[2]ФШ (Муж)'!$B$2:$K$2,0)))</f>
        <v/>
      </c>
      <c r="I51" s="10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12" t="str">
        <f t="shared" si="8"/>
        <v/>
      </c>
      <c r="O51" s="13" t="str">
        <f t="shared" si="9"/>
        <v/>
      </c>
      <c r="P51" s="105"/>
      <c r="Q51" s="105"/>
    </row>
    <row r="52" spans="1:19" x14ac:dyDescent="0.25">
      <c r="A52" s="1"/>
      <c r="B52" s="5"/>
      <c r="C52" s="6"/>
      <c r="D52" s="5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0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12" t="str">
        <f t="shared" si="8"/>
        <v/>
      </c>
      <c r="O52" s="13" t="str">
        <f t="shared" si="9"/>
        <v/>
      </c>
      <c r="P52" s="105"/>
      <c r="Q52" s="105"/>
    </row>
    <row r="53" spans="1:19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0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12" t="str">
        <f t="shared" si="8"/>
        <v/>
      </c>
      <c r="O53" s="13" t="str">
        <f t="shared" si="9"/>
        <v/>
      </c>
      <c r="P53" s="105"/>
      <c r="Q53" s="105"/>
    </row>
    <row r="54" spans="1:19" x14ac:dyDescent="0.25">
      <c r="A54" s="1"/>
      <c r="B54" s="5"/>
      <c r="C54" s="6"/>
      <c r="D54" s="5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0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12" t="str">
        <f t="shared" si="8"/>
        <v/>
      </c>
      <c r="O54" s="13" t="str">
        <f t="shared" si="9"/>
        <v/>
      </c>
      <c r="P54" s="105"/>
      <c r="Q54" s="105"/>
    </row>
    <row r="55" spans="1:19" x14ac:dyDescent="0.25">
      <c r="A55" s="1"/>
      <c r="B55" s="5"/>
      <c r="C55" s="6"/>
      <c r="D55" s="5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0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12" t="str">
        <f t="shared" si="8"/>
        <v/>
      </c>
      <c r="O55" s="13" t="str">
        <f t="shared" si="9"/>
        <v/>
      </c>
      <c r="P55" s="105"/>
      <c r="Q55" s="105"/>
    </row>
    <row r="56" spans="1:19" x14ac:dyDescent="0.25">
      <c r="A56" s="1"/>
      <c r="B56" s="5"/>
      <c r="C56" s="6"/>
      <c r="D56" s="5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0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12" t="str">
        <f t="shared" si="8"/>
        <v/>
      </c>
      <c r="O56" s="13" t="str">
        <f t="shared" si="9"/>
        <v/>
      </c>
      <c r="P56" s="105"/>
      <c r="Q56" s="105"/>
    </row>
    <row r="57" spans="1:19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0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12" t="str">
        <f t="shared" si="8"/>
        <v/>
      </c>
      <c r="O57" s="13" t="str">
        <f t="shared" si="9"/>
        <v/>
      </c>
      <c r="P57" s="105"/>
      <c r="Q57" s="105"/>
    </row>
    <row r="58" spans="1:19" x14ac:dyDescent="0.25">
      <c r="A58" s="1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0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12" t="str">
        <f t="shared" si="8"/>
        <v/>
      </c>
      <c r="O58" s="13" t="str">
        <f t="shared" si="9"/>
        <v/>
      </c>
      <c r="P58" s="105"/>
      <c r="Q58" s="105"/>
    </row>
    <row r="59" spans="1:19" x14ac:dyDescent="0.25">
      <c r="A59" s="1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0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12" t="str">
        <f t="shared" si="8"/>
        <v/>
      </c>
      <c r="O59" s="13" t="str">
        <f t="shared" si="9"/>
        <v/>
      </c>
      <c r="P59" s="105"/>
      <c r="Q59" s="105"/>
    </row>
    <row r="60" spans="1:19" x14ac:dyDescent="0.25">
      <c r="A60" s="1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0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12" t="str">
        <f t="shared" si="8"/>
        <v/>
      </c>
      <c r="O60" s="13" t="str">
        <f t="shared" si="9"/>
        <v/>
      </c>
      <c r="P60" s="105"/>
      <c r="Q60" s="105"/>
    </row>
    <row r="61" spans="1:19" x14ac:dyDescent="0.25">
      <c r="A61" s="1"/>
      <c r="B61" s="5"/>
      <c r="C61" s="6"/>
      <c r="D61" s="5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0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12" t="str">
        <f t="shared" si="8"/>
        <v/>
      </c>
      <c r="O61" s="13" t="str">
        <f t="shared" si="9"/>
        <v/>
      </c>
      <c r="P61" s="105"/>
      <c r="Q61" s="105"/>
    </row>
    <row r="62" spans="1:19" x14ac:dyDescent="0.25">
      <c r="A62" s="1"/>
      <c r="B62" s="5"/>
      <c r="C62" s="6"/>
      <c r="D62" s="5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0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12" t="str">
        <f t="shared" si="8"/>
        <v/>
      </c>
      <c r="O62" s="13" t="str">
        <f t="shared" si="9"/>
        <v/>
      </c>
      <c r="P62" s="105"/>
      <c r="Q62" s="105"/>
    </row>
    <row r="63" spans="1:19" x14ac:dyDescent="0.25">
      <c r="A63" s="1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0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12" t="str">
        <f t="shared" si="8"/>
        <v/>
      </c>
      <c r="O63" s="13" t="str">
        <f t="shared" si="9"/>
        <v/>
      </c>
      <c r="P63" s="105"/>
      <c r="Q63" s="105"/>
    </row>
    <row r="64" spans="1:19" x14ac:dyDescent="0.25">
      <c r="A64" s="1"/>
      <c r="B64" s="5"/>
      <c r="C64" s="6"/>
      <c r="D64" s="5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0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12" t="str">
        <f t="shared" si="8"/>
        <v/>
      </c>
      <c r="O64" s="13" t="str">
        <f t="shared" si="9"/>
        <v/>
      </c>
      <c r="P64" s="105"/>
      <c r="Q64" s="105"/>
    </row>
    <row r="65" spans="1:17" x14ac:dyDescent="0.25">
      <c r="A65" s="1"/>
      <c r="B65" s="5"/>
      <c r="C65" s="6"/>
      <c r="D65" s="5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0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12" t="str">
        <f t="shared" si="8"/>
        <v/>
      </c>
      <c r="O65" s="13" t="str">
        <f t="shared" si="9"/>
        <v/>
      </c>
      <c r="P65" s="105"/>
      <c r="Q65" s="105"/>
    </row>
    <row r="66" spans="1:17" x14ac:dyDescent="0.25">
      <c r="A66" s="1"/>
      <c r="B66" s="5"/>
      <c r="C66" s="6"/>
      <c r="D66" s="5"/>
      <c r="E66" s="8"/>
      <c r="F66" s="8"/>
      <c r="G66" s="9"/>
      <c r="H66" s="10" t="str">
        <f>IF(F66="","",INDEX('[2]ФШ (Муж)'!$B$3:$K$167,MATCH(F66,'[2]ФШ (Муж)'!$A$3:$A$167,0),MATCH(G66,'[2]ФШ (Муж)'!$B$2:$K$2,0)))</f>
        <v/>
      </c>
      <c r="I66" s="10" t="str">
        <f>IF(E66="","",IF(AND(E66&gt;22,E66&lt;41),1,INDEX('[2]ФШ (возраст)'!$B$1:$B$50,MATCH(E66,'[2]ФШ (возраст)'!$A$2:$A$50,))))</f>
        <v/>
      </c>
      <c r="J66" s="9"/>
      <c r="K66" s="9"/>
      <c r="L66" s="9"/>
      <c r="M66" s="9"/>
      <c r="N66" s="12" t="str">
        <f t="shared" si="8"/>
        <v/>
      </c>
      <c r="O66" s="13" t="str">
        <f t="shared" si="9"/>
        <v/>
      </c>
      <c r="P66" s="105"/>
      <c r="Q66" s="105"/>
    </row>
    <row r="67" spans="1:17" x14ac:dyDescent="0.25">
      <c r="A67" s="1"/>
      <c r="B67" s="5"/>
      <c r="C67" s="6"/>
      <c r="D67" s="5"/>
      <c r="E67" s="8"/>
      <c r="F67" s="8"/>
      <c r="G67" s="9"/>
      <c r="H67" s="10" t="str">
        <f>IF(F67="","",INDEX('[2]ФШ (Муж)'!$B$3:$K$167,MATCH(F67,'[2]ФШ (Муж)'!$A$3:$A$167,0),MATCH(G67,'[2]ФШ (Муж)'!$B$2:$K$2,0)))</f>
        <v/>
      </c>
      <c r="I67" s="10" t="str">
        <f>IF(E67="","",IF(AND(E67&gt;22,E67&lt;41),1,INDEX('[2]ФШ (возраст)'!$B$1:$B$50,MATCH(E67,'[2]ФШ (возраст)'!$A$2:$A$50,))))</f>
        <v/>
      </c>
      <c r="J67" s="9"/>
      <c r="K67" s="9"/>
      <c r="L67" s="9"/>
      <c r="M67" s="9"/>
      <c r="N67" s="12" t="str">
        <f t="shared" si="8"/>
        <v/>
      </c>
      <c r="O67" s="13" t="str">
        <f t="shared" si="9"/>
        <v/>
      </c>
      <c r="P67" s="105"/>
      <c r="Q67" s="105"/>
    </row>
    <row r="68" spans="1:17" x14ac:dyDescent="0.25">
      <c r="A68" s="1"/>
      <c r="B68" s="5"/>
      <c r="C68" s="6"/>
      <c r="D68" s="5"/>
      <c r="E68" s="8"/>
      <c r="F68" s="8"/>
      <c r="G68" s="9"/>
      <c r="H68" s="10" t="str">
        <f>IF(F68="","",INDEX('[2]ФШ (Муж)'!$B$3:$K$167,MATCH(F68,'[2]ФШ (Муж)'!$A$3:$A$167,0),MATCH(G68,'[2]ФШ (Муж)'!$B$2:$K$2,0)))</f>
        <v/>
      </c>
      <c r="I68" s="10" t="str">
        <f>IF(E68="","",IF(AND(E68&gt;22,E68&lt;41),1,INDEX('[2]ФШ (возраст)'!$B$1:$B$50,MATCH(E68,'[2]ФШ (возраст)'!$A$2:$A$50,))))</f>
        <v/>
      </c>
      <c r="J68" s="9"/>
      <c r="K68" s="9"/>
      <c r="L68" s="9"/>
      <c r="M68" s="9"/>
      <c r="N68" s="12" t="str">
        <f t="shared" si="8"/>
        <v/>
      </c>
      <c r="O68" s="13" t="str">
        <f t="shared" si="9"/>
        <v/>
      </c>
      <c r="P68" s="105"/>
      <c r="Q68" s="105"/>
    </row>
    <row r="69" spans="1:17" x14ac:dyDescent="0.25">
      <c r="A69" s="1"/>
      <c r="B69" s="5"/>
      <c r="C69" s="6"/>
      <c r="D69" s="5"/>
      <c r="E69" s="8"/>
      <c r="F69" s="8"/>
      <c r="G69" s="9"/>
      <c r="H69" s="10" t="str">
        <f>IF(F69="","",INDEX('[2]ФШ (Муж)'!$B$3:$K$167,MATCH(F69,'[2]ФШ (Муж)'!$A$3:$A$167,0),MATCH(G69,'[2]ФШ (Муж)'!$B$2:$K$2,0)))</f>
        <v/>
      </c>
      <c r="I69" s="10" t="str">
        <f>IF(E69="","",IF(AND(E69&gt;22,E69&lt;41),1,INDEX('[2]ФШ (возраст)'!$B$1:$B$50,MATCH(E69,'[2]ФШ (возраст)'!$A$2:$A$50,))))</f>
        <v/>
      </c>
      <c r="J69" s="9"/>
      <c r="K69" s="9"/>
      <c r="L69" s="9"/>
      <c r="M69" s="9"/>
      <c r="N69" s="12" t="str">
        <f t="shared" si="8"/>
        <v/>
      </c>
      <c r="O69" s="13" t="str">
        <f t="shared" si="9"/>
        <v/>
      </c>
      <c r="P69" s="105"/>
      <c r="Q69" s="105"/>
    </row>
    <row r="70" spans="1:17" x14ac:dyDescent="0.25">
      <c r="A70" s="1"/>
      <c r="B70" s="5"/>
      <c r="C70" s="6"/>
      <c r="D70" s="5"/>
      <c r="E70" s="8"/>
      <c r="F70" s="8"/>
      <c r="G70" s="9"/>
      <c r="H70" s="10" t="str">
        <f>IF(F70="","",INDEX('[2]ФШ (Муж)'!$B$3:$K$167,MATCH(F70,'[2]ФШ (Муж)'!$A$3:$A$167,0),MATCH(G70,'[2]ФШ (Муж)'!$B$2:$K$2,0)))</f>
        <v/>
      </c>
      <c r="I70" s="10" t="str">
        <f>IF(E70="","",IF(AND(E70&gt;22,E70&lt;41),1,INDEX('[2]ФШ (возраст)'!$B$1:$B$50,MATCH(E70,'[2]ФШ (возраст)'!$A$2:$A$50,))))</f>
        <v/>
      </c>
      <c r="J70" s="9"/>
      <c r="K70" s="9"/>
      <c r="L70" s="9"/>
      <c r="M70" s="9"/>
      <c r="N70" s="12" t="str">
        <f t="shared" si="8"/>
        <v/>
      </c>
      <c r="O70" s="13" t="str">
        <f t="shared" si="9"/>
        <v/>
      </c>
      <c r="P70" s="105"/>
      <c r="Q70" s="105"/>
    </row>
    <row r="71" spans="1:17" x14ac:dyDescent="0.25">
      <c r="A71" s="1"/>
      <c r="B71" s="5"/>
      <c r="C71" s="6"/>
      <c r="D71" s="5"/>
      <c r="E71" s="8"/>
      <c r="F71" s="8"/>
      <c r="G71" s="9"/>
      <c r="H71" s="10" t="str">
        <f>IF(F71="","",INDEX('[2]ФШ (Муж)'!$B$3:$K$167,MATCH(F71,'[2]ФШ (Муж)'!$A$3:$A$167,0),MATCH(G71,'[2]ФШ (Муж)'!$B$2:$K$2,0)))</f>
        <v/>
      </c>
      <c r="I71" s="10" t="str">
        <f>IF(E71="","",IF(AND(E71&gt;22,E71&lt;41),1,INDEX('[2]ФШ (возраст)'!$B$1:$B$50,MATCH(E71,'[2]ФШ (возраст)'!$A$2:$A$50,))))</f>
        <v/>
      </c>
      <c r="J71" s="9"/>
      <c r="K71" s="9"/>
      <c r="L71" s="9"/>
      <c r="M71" s="9"/>
      <c r="N71" s="12" t="str">
        <f t="shared" ref="N71:N84" si="10">IF(AND(J71="",K71="",L71="",M71=""),"",LARGE(J71:M71,1))</f>
        <v/>
      </c>
      <c r="O71" s="13" t="str">
        <f t="shared" ref="O71:O84" si="11">IF(N71="","",IF(I71="","Укажите возраст",N71*H71*I71))</f>
        <v/>
      </c>
      <c r="P71" s="105"/>
      <c r="Q71" s="105"/>
    </row>
    <row r="72" spans="1:17" x14ac:dyDescent="0.25">
      <c r="A72" s="1"/>
      <c r="B72" s="5"/>
      <c r="C72" s="6"/>
      <c r="D72" s="5"/>
      <c r="E72" s="8"/>
      <c r="F72" s="8"/>
      <c r="G72" s="9"/>
      <c r="H72" s="10" t="str">
        <f>IF(F72="","",INDEX('[2]ФШ (Муж)'!$B$3:$K$167,MATCH(F72,'[2]ФШ (Муж)'!$A$3:$A$167,0),MATCH(G72,'[2]ФШ (Муж)'!$B$2:$K$2,0)))</f>
        <v/>
      </c>
      <c r="I72" s="10" t="str">
        <f>IF(E72="","",IF(AND(E72&gt;22,E72&lt;41),1,INDEX('[2]ФШ (возраст)'!$B$1:$B$50,MATCH(E72,'[2]ФШ (возраст)'!$A$2:$A$50,))))</f>
        <v/>
      </c>
      <c r="J72" s="9"/>
      <c r="K72" s="9"/>
      <c r="L72" s="9"/>
      <c r="M72" s="9"/>
      <c r="N72" s="12" t="str">
        <f t="shared" si="10"/>
        <v/>
      </c>
      <c r="O72" s="13" t="str">
        <f t="shared" si="11"/>
        <v/>
      </c>
      <c r="P72" s="105"/>
      <c r="Q72" s="105"/>
    </row>
    <row r="73" spans="1:17" x14ac:dyDescent="0.25">
      <c r="A73" s="1"/>
      <c r="B73" s="5"/>
      <c r="C73" s="6"/>
      <c r="D73" s="5"/>
      <c r="E73" s="8"/>
      <c r="F73" s="8"/>
      <c r="G73" s="9"/>
      <c r="H73" s="10" t="str">
        <f>IF(F73="","",INDEX('[2]ФШ (Муж)'!$B$3:$K$167,MATCH(F73,'[2]ФШ (Муж)'!$A$3:$A$167,0),MATCH(G73,'[2]ФШ (Муж)'!$B$2:$K$2,0)))</f>
        <v/>
      </c>
      <c r="I73" s="10" t="str">
        <f>IF(E73="","",IF(AND(E73&gt;22,E73&lt;41),1,INDEX('[2]ФШ (возраст)'!$B$1:$B$50,MATCH(E73,'[2]ФШ (возраст)'!$A$2:$A$50,))))</f>
        <v/>
      </c>
      <c r="J73" s="9"/>
      <c r="K73" s="9"/>
      <c r="L73" s="9"/>
      <c r="M73" s="9"/>
      <c r="N73" s="12" t="str">
        <f t="shared" si="10"/>
        <v/>
      </c>
      <c r="O73" s="13" t="str">
        <f t="shared" si="11"/>
        <v/>
      </c>
      <c r="P73" s="105"/>
      <c r="Q73" s="105"/>
    </row>
    <row r="74" spans="1:17" x14ac:dyDescent="0.25">
      <c r="A74" s="1"/>
      <c r="B74" s="5"/>
      <c r="C74" s="6"/>
      <c r="D74" s="5"/>
      <c r="E74" s="8"/>
      <c r="F74" s="8"/>
      <c r="G74" s="9"/>
      <c r="H74" s="10" t="str">
        <f>IF(F74="","",INDEX('[2]ФШ (Муж)'!$B$3:$K$167,MATCH(F74,'[2]ФШ (Муж)'!$A$3:$A$167,0),MATCH(G74,'[2]ФШ (Муж)'!$B$2:$K$2,0)))</f>
        <v/>
      </c>
      <c r="I74" s="10" t="str">
        <f>IF(E74="","",IF(AND(E74&gt;22,E74&lt;41),1,INDEX('[2]ФШ (возраст)'!$B$1:$B$50,MATCH(E74,'[2]ФШ (возраст)'!$A$2:$A$50,))))</f>
        <v/>
      </c>
      <c r="J74" s="9"/>
      <c r="K74" s="9"/>
      <c r="L74" s="9"/>
      <c r="M74" s="9"/>
      <c r="N74" s="12" t="str">
        <f t="shared" si="10"/>
        <v/>
      </c>
      <c r="O74" s="13" t="str">
        <f t="shared" si="11"/>
        <v/>
      </c>
      <c r="P74" s="105"/>
      <c r="Q74" s="105"/>
    </row>
    <row r="75" spans="1:17" x14ac:dyDescent="0.25">
      <c r="A75" s="1"/>
      <c r="B75" s="5"/>
      <c r="C75" s="6"/>
      <c r="D75" s="5"/>
      <c r="E75" s="8"/>
      <c r="F75" s="8"/>
      <c r="G75" s="9"/>
      <c r="H75" s="10" t="str">
        <f>IF(F75="","",INDEX('[2]ФШ (Муж)'!$B$3:$K$167,MATCH(F75,'[2]ФШ (Муж)'!$A$3:$A$167,0),MATCH(G75,'[2]ФШ (Муж)'!$B$2:$K$2,0)))</f>
        <v/>
      </c>
      <c r="I75" s="10" t="str">
        <f>IF(E75="","",IF(AND(E75&gt;22,E75&lt;41),1,INDEX('[2]ФШ (возраст)'!$B$1:$B$50,MATCH(E75,'[2]ФШ (возраст)'!$A$2:$A$50,))))</f>
        <v/>
      </c>
      <c r="J75" s="9"/>
      <c r="K75" s="9"/>
      <c r="L75" s="9"/>
      <c r="M75" s="9"/>
      <c r="N75" s="12" t="str">
        <f t="shared" si="10"/>
        <v/>
      </c>
      <c r="O75" s="13" t="str">
        <f t="shared" si="11"/>
        <v/>
      </c>
      <c r="P75" s="105"/>
      <c r="Q75" s="105"/>
    </row>
    <row r="76" spans="1:17" x14ac:dyDescent="0.25">
      <c r="A76" s="1"/>
      <c r="B76" s="5"/>
      <c r="C76" s="6"/>
      <c r="D76" s="5"/>
      <c r="E76" s="8"/>
      <c r="F76" s="8"/>
      <c r="G76" s="9"/>
      <c r="H76" s="10" t="str">
        <f>IF(F76="","",INDEX('[2]ФШ (Муж)'!$B$3:$K$167,MATCH(F76,'[2]ФШ (Муж)'!$A$3:$A$167,0),MATCH(G76,'[2]ФШ (Муж)'!$B$2:$K$2,0)))</f>
        <v/>
      </c>
      <c r="I76" s="10" t="str">
        <f>IF(E76="","",IF(AND(E76&gt;22,E76&lt;41),1,INDEX('[2]ФШ (возраст)'!$B$1:$B$50,MATCH(E76,'[2]ФШ (возраст)'!$A$2:$A$50,))))</f>
        <v/>
      </c>
      <c r="J76" s="9"/>
      <c r="K76" s="9"/>
      <c r="L76" s="9"/>
      <c r="M76" s="9"/>
      <c r="N76" s="12" t="str">
        <f t="shared" si="10"/>
        <v/>
      </c>
      <c r="O76" s="13" t="str">
        <f t="shared" si="11"/>
        <v/>
      </c>
      <c r="P76" s="105"/>
      <c r="Q76" s="105"/>
    </row>
    <row r="77" spans="1:17" x14ac:dyDescent="0.25">
      <c r="A77" s="1"/>
      <c r="B77" s="5"/>
      <c r="C77" s="6"/>
      <c r="D77" s="5"/>
      <c r="E77" s="8"/>
      <c r="F77" s="8"/>
      <c r="G77" s="9"/>
      <c r="H77" s="10" t="str">
        <f>IF(F77="","",INDEX('[2]ФШ (Муж)'!$B$3:$K$167,MATCH(F77,'[2]ФШ (Муж)'!$A$3:$A$167,0),MATCH(G77,'[2]ФШ (Муж)'!$B$2:$K$2,0)))</f>
        <v/>
      </c>
      <c r="I77" s="10" t="str">
        <f>IF(E77="","",IF(AND(E77&gt;22,E77&lt;41),1,INDEX('[2]ФШ (возраст)'!$B$1:$B$50,MATCH(E77,'[2]ФШ (возраст)'!$A$2:$A$50,))))</f>
        <v/>
      </c>
      <c r="J77" s="9"/>
      <c r="K77" s="9"/>
      <c r="L77" s="9"/>
      <c r="M77" s="9"/>
      <c r="N77" s="12" t="str">
        <f t="shared" si="10"/>
        <v/>
      </c>
      <c r="O77" s="13" t="str">
        <f t="shared" si="11"/>
        <v/>
      </c>
      <c r="P77" s="105"/>
      <c r="Q77" s="105"/>
    </row>
    <row r="78" spans="1:17" x14ac:dyDescent="0.25">
      <c r="A78" s="1"/>
      <c r="B78" s="5"/>
      <c r="C78" s="6"/>
      <c r="D78" s="5"/>
      <c r="E78" s="8"/>
      <c r="F78" s="8"/>
      <c r="G78" s="9"/>
      <c r="H78" s="10" t="str">
        <f>IF(F78="","",INDEX('[2]ФШ (Муж)'!$B$3:$K$167,MATCH(F78,'[2]ФШ (Муж)'!$A$3:$A$167,0),MATCH(G78,'[2]ФШ (Муж)'!$B$2:$K$2,0)))</f>
        <v/>
      </c>
      <c r="I78" s="10" t="str">
        <f>IF(E78="","",IF(AND(E78&gt;22,E78&lt;41),1,INDEX('[2]ФШ (возраст)'!$B$1:$B$50,MATCH(E78,'[2]ФШ (возраст)'!$A$2:$A$50,))))</f>
        <v/>
      </c>
      <c r="J78" s="9"/>
      <c r="K78" s="9"/>
      <c r="L78" s="9"/>
      <c r="M78" s="9"/>
      <c r="N78" s="12" t="str">
        <f t="shared" si="10"/>
        <v/>
      </c>
      <c r="O78" s="13" t="str">
        <f t="shared" si="11"/>
        <v/>
      </c>
      <c r="P78" s="105"/>
      <c r="Q78" s="105"/>
    </row>
    <row r="79" spans="1:17" x14ac:dyDescent="0.25">
      <c r="A79" s="1"/>
      <c r="B79" s="5"/>
      <c r="C79" s="6"/>
      <c r="D79" s="5"/>
      <c r="E79" s="8"/>
      <c r="F79" s="8"/>
      <c r="G79" s="9"/>
      <c r="H79" s="10" t="str">
        <f>IF(F79="","",INDEX('[2]ФШ (Муж)'!$B$3:$K$167,MATCH(F79,'[2]ФШ (Муж)'!$A$3:$A$167,0),MATCH(G79,'[2]ФШ (Муж)'!$B$2:$K$2,0)))</f>
        <v/>
      </c>
      <c r="I79" s="10" t="str">
        <f>IF(E79="","",IF(AND(E79&gt;22,E79&lt;41),1,INDEX('[2]ФШ (возраст)'!$B$1:$B$50,MATCH(E79,'[2]ФШ (возраст)'!$A$2:$A$50,))))</f>
        <v/>
      </c>
      <c r="J79" s="9"/>
      <c r="K79" s="9"/>
      <c r="L79" s="9"/>
      <c r="M79" s="9"/>
      <c r="N79" s="12" t="str">
        <f t="shared" si="10"/>
        <v/>
      </c>
      <c r="O79" s="13" t="str">
        <f t="shared" si="11"/>
        <v/>
      </c>
      <c r="P79" s="105"/>
      <c r="Q79" s="105"/>
    </row>
    <row r="80" spans="1:17" x14ac:dyDescent="0.25">
      <c r="A80" s="1"/>
      <c r="B80" s="5"/>
      <c r="C80" s="6"/>
      <c r="D80" s="5"/>
      <c r="E80" s="8"/>
      <c r="F80" s="8"/>
      <c r="G80" s="9"/>
      <c r="H80" s="10" t="str">
        <f>IF(F80="","",INDEX('[2]ФШ (Муж)'!$B$3:$K$167,MATCH(F80,'[2]ФШ (Муж)'!$A$3:$A$167,0),MATCH(G80,'[2]ФШ (Муж)'!$B$2:$K$2,0)))</f>
        <v/>
      </c>
      <c r="I80" s="10" t="str">
        <f>IF(E80="","",IF(AND(E80&gt;22,E80&lt;41),1,INDEX('[2]ФШ (возраст)'!$B$1:$B$50,MATCH(E80,'[2]ФШ (возраст)'!$A$2:$A$50,))))</f>
        <v/>
      </c>
      <c r="J80" s="9"/>
      <c r="K80" s="9"/>
      <c r="L80" s="9"/>
      <c r="M80" s="9"/>
      <c r="N80" s="12" t="str">
        <f t="shared" si="10"/>
        <v/>
      </c>
      <c r="O80" s="13" t="str">
        <f t="shared" si="11"/>
        <v/>
      </c>
      <c r="P80" s="105"/>
      <c r="Q80" s="105"/>
    </row>
    <row r="81" spans="1:17" x14ac:dyDescent="0.25">
      <c r="A81" s="1"/>
      <c r="B81" s="5"/>
      <c r="C81" s="6"/>
      <c r="D81" s="5"/>
      <c r="E81" s="8"/>
      <c r="F81" s="8"/>
      <c r="G81" s="9"/>
      <c r="H81" s="10" t="str">
        <f>IF(F81="","",INDEX('[2]ФШ (Муж)'!$B$3:$K$167,MATCH(F81,'[2]ФШ (Муж)'!$A$3:$A$167,0),MATCH(G81,'[2]ФШ (Муж)'!$B$2:$K$2,0)))</f>
        <v/>
      </c>
      <c r="I81" s="10" t="str">
        <f>IF(E81="","",IF(AND(E81&gt;22,E81&lt;41),1,INDEX('[2]ФШ (возраст)'!$B$1:$B$50,MATCH(E81,'[2]ФШ (возраст)'!$A$2:$A$50,))))</f>
        <v/>
      </c>
      <c r="J81" s="9"/>
      <c r="K81" s="9"/>
      <c r="L81" s="9"/>
      <c r="M81" s="9"/>
      <c r="N81" s="12" t="str">
        <f t="shared" si="10"/>
        <v/>
      </c>
      <c r="O81" s="13" t="str">
        <f t="shared" si="11"/>
        <v/>
      </c>
      <c r="P81" s="105"/>
      <c r="Q81" s="105"/>
    </row>
    <row r="82" spans="1:17" x14ac:dyDescent="0.25">
      <c r="A82" s="1"/>
      <c r="B82" s="5"/>
      <c r="C82" s="6"/>
      <c r="D82" s="5"/>
      <c r="E82" s="8"/>
      <c r="F82" s="8"/>
      <c r="G82" s="9"/>
      <c r="H82" s="10" t="str">
        <f>IF(F82="","",INDEX('[2]ФШ (Муж)'!$B$3:$K$167,MATCH(F82,'[2]ФШ (Муж)'!$A$3:$A$167,0),MATCH(G82,'[2]ФШ (Муж)'!$B$2:$K$2,0)))</f>
        <v/>
      </c>
      <c r="I82" s="10" t="str">
        <f>IF(E82="","",IF(AND(E82&gt;22,E82&lt;41),1,INDEX('[2]ФШ (возраст)'!$B$1:$B$50,MATCH(E82,'[2]ФШ (возраст)'!$A$2:$A$50,))))</f>
        <v/>
      </c>
      <c r="J82" s="9"/>
      <c r="K82" s="9"/>
      <c r="L82" s="9"/>
      <c r="M82" s="9"/>
      <c r="N82" s="12" t="str">
        <f t="shared" si="10"/>
        <v/>
      </c>
      <c r="O82" s="13" t="str">
        <f t="shared" si="11"/>
        <v/>
      </c>
      <c r="P82" s="105"/>
      <c r="Q82" s="105"/>
    </row>
    <row r="83" spans="1:17" x14ac:dyDescent="0.25">
      <c r="A83" s="1"/>
      <c r="B83" s="5"/>
      <c r="C83" s="6"/>
      <c r="D83" s="5"/>
      <c r="E83" s="8"/>
      <c r="F83" s="8"/>
      <c r="G83" s="9"/>
      <c r="H83" s="10" t="str">
        <f>IF(F83="","",INDEX('[2]ФШ (Муж)'!$B$3:$K$167,MATCH(F83,'[2]ФШ (Муж)'!$A$3:$A$167,0),MATCH(G83,'[2]ФШ (Муж)'!$B$2:$K$2,0)))</f>
        <v/>
      </c>
      <c r="I83" s="10" t="str">
        <f>IF(E83="","",IF(AND(E83&gt;22,E83&lt;41),1,INDEX('[2]ФШ (возраст)'!$B$1:$B$50,MATCH(E83,'[2]ФШ (возраст)'!$A$2:$A$50,))))</f>
        <v/>
      </c>
      <c r="J83" s="9"/>
      <c r="K83" s="9"/>
      <c r="L83" s="9"/>
      <c r="M83" s="9"/>
      <c r="N83" s="12" t="str">
        <f t="shared" si="10"/>
        <v/>
      </c>
      <c r="O83" s="13" t="str">
        <f t="shared" si="11"/>
        <v/>
      </c>
      <c r="P83" s="105"/>
      <c r="Q83" s="105"/>
    </row>
    <row r="84" spans="1:17" x14ac:dyDescent="0.25">
      <c r="A84" s="1"/>
      <c r="B84" s="5"/>
      <c r="C84" s="6"/>
      <c r="D84" s="5"/>
      <c r="E84" s="8"/>
      <c r="F84" s="8"/>
      <c r="G84" s="9"/>
      <c r="H84" s="10" t="str">
        <f>IF(F84="","",INDEX('[2]ФШ (Муж)'!$B$3:$K$167,MATCH(F84,'[2]ФШ (Муж)'!$A$3:$A$167,0),MATCH(G84,'[2]ФШ (Муж)'!$B$2:$K$2,0)))</f>
        <v/>
      </c>
      <c r="I84" s="10" t="str">
        <f>IF(E84="","",IF(AND(E84&gt;22,E84&lt;41),1,INDEX('[2]ФШ (возраст)'!$B$1:$B$50,MATCH(E84,'[2]ФШ (возраст)'!$A$2:$A$50,))))</f>
        <v/>
      </c>
      <c r="J84" s="9"/>
      <c r="K84" s="9"/>
      <c r="L84" s="9"/>
      <c r="M84" s="9"/>
      <c r="N84" s="12" t="str">
        <f t="shared" si="10"/>
        <v/>
      </c>
      <c r="O84" s="13" t="str">
        <f t="shared" si="11"/>
        <v/>
      </c>
      <c r="P84" s="105"/>
      <c r="Q84" s="105"/>
    </row>
  </sheetData>
  <sortState xmlns:xlrd2="http://schemas.microsoft.com/office/spreadsheetml/2017/richdata2" ref="B6:O18">
    <sortCondition ref="B6:B18"/>
  </sortState>
  <mergeCells count="5">
    <mergeCell ref="T12:Y12"/>
    <mergeCell ref="A1:B3"/>
    <mergeCell ref="C1:O1"/>
    <mergeCell ref="T1:Y1"/>
    <mergeCell ref="T3:Y3"/>
  </mergeCells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H67"/>
  <sheetViews>
    <sheetView workbookViewId="0">
      <selection activeCell="R17" sqref="R17"/>
    </sheetView>
  </sheetViews>
  <sheetFormatPr defaultRowHeight="15" x14ac:dyDescent="0.25"/>
  <cols>
    <col min="1" max="1" width="3.85546875" customWidth="1"/>
    <col min="2" max="2" width="26.5703125" customWidth="1"/>
    <col min="3" max="3" width="13.5703125" customWidth="1"/>
    <col min="4" max="4" width="13.28515625" customWidth="1"/>
    <col min="18" max="19" width="9.140625" style="80"/>
    <col min="20" max="24" width="9.140625" customWidth="1"/>
  </cols>
  <sheetData>
    <row r="1" spans="1:34" x14ac:dyDescent="0.25">
      <c r="A1" s="520"/>
      <c r="B1" s="520"/>
      <c r="C1" s="524" t="s">
        <v>94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15"/>
      <c r="Q1" s="15"/>
    </row>
    <row r="2" spans="1:34" x14ac:dyDescent="0.25">
      <c r="A2" s="520"/>
      <c r="B2" s="520"/>
      <c r="C2" s="15" t="s">
        <v>18</v>
      </c>
      <c r="D2" s="15"/>
      <c r="E2" s="15" t="s">
        <v>97</v>
      </c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24" customHeight="1" x14ac:dyDescent="0.25">
      <c r="A3" s="521"/>
      <c r="B3" s="521"/>
    </row>
    <row r="4" spans="1:34" ht="15.75" thickBot="1" x14ac:dyDescent="0.3">
      <c r="T4" s="540" t="s">
        <v>27</v>
      </c>
      <c r="U4" s="540"/>
      <c r="V4" s="540"/>
      <c r="W4" s="540"/>
      <c r="X4" s="540"/>
    </row>
    <row r="5" spans="1:34" ht="30.75" thickBot="1" x14ac:dyDescent="0.3">
      <c r="A5" s="1" t="s">
        <v>0</v>
      </c>
      <c r="B5" s="2" t="s">
        <v>1</v>
      </c>
      <c r="C5" s="3" t="s">
        <v>2</v>
      </c>
      <c r="D5" s="3" t="s">
        <v>19</v>
      </c>
      <c r="E5" s="3" t="s">
        <v>3</v>
      </c>
      <c r="F5" s="2" t="s">
        <v>4</v>
      </c>
      <c r="G5" s="2" t="s">
        <v>5</v>
      </c>
      <c r="H5" s="3" t="s">
        <v>20</v>
      </c>
      <c r="I5" s="3" t="s">
        <v>7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3" t="s">
        <v>17</v>
      </c>
      <c r="P5" s="3" t="s">
        <v>87</v>
      </c>
      <c r="Q5" s="3" t="s">
        <v>88</v>
      </c>
      <c r="R5" s="134" t="s">
        <v>83</v>
      </c>
      <c r="S5" s="137" t="s">
        <v>91</v>
      </c>
      <c r="T5" s="522" t="s">
        <v>34</v>
      </c>
      <c r="U5" s="522"/>
      <c r="V5" s="522"/>
      <c r="W5" s="522"/>
      <c r="X5" s="523"/>
    </row>
    <row r="6" spans="1:34" x14ac:dyDescent="0.25">
      <c r="A6" s="1"/>
      <c r="B6" s="5"/>
      <c r="C6" s="6"/>
      <c r="D6" s="23"/>
      <c r="E6" s="8"/>
      <c r="F6" s="8"/>
      <c r="G6" s="9"/>
      <c r="H6" s="10" t="str">
        <f>IF(F6="","",INDEX('[3]ФМ (Жен)'!$B$3:$K$102,MATCH(F6,'[3]ФМ (Жен)'!$A$3:$A$102,0),MATCH(G6,'[3]ФМ (Жен)'!$B$2:$K$2,0)))</f>
        <v/>
      </c>
      <c r="I6" s="10" t="str">
        <f>IF(E6="","",IF(AND(E6&gt;22,E6&lt;41),1,INDEX('[3]ФМ (возраст)'!$B$1:$B$50,MATCH(E6,'[3]ФМ (возраст)'!$A$2:$A$50,))))</f>
        <v/>
      </c>
      <c r="J6" s="9"/>
      <c r="K6" s="9"/>
      <c r="L6" s="9"/>
      <c r="M6" s="9"/>
      <c r="N6" s="12" t="str">
        <f>IF(AND(J6="",K6="",L6="",M6=""),"",LARGE(J6:M6,1))</f>
        <v/>
      </c>
      <c r="O6" s="13" t="str">
        <f>IF(N6="","",IF(I6="","Укажите возраст",N6*H6*I6))</f>
        <v/>
      </c>
      <c r="P6" s="13"/>
      <c r="Q6" s="10"/>
      <c r="R6" s="141"/>
      <c r="S6" s="142"/>
      <c r="T6" s="52">
        <v>52</v>
      </c>
      <c r="U6" s="48">
        <v>50</v>
      </c>
      <c r="V6" s="35">
        <v>40</v>
      </c>
      <c r="W6" s="35">
        <v>35</v>
      </c>
      <c r="X6" s="36">
        <v>30</v>
      </c>
    </row>
    <row r="7" spans="1:34" s="22" customFormat="1" x14ac:dyDescent="0.25">
      <c r="A7" s="1"/>
      <c r="B7" s="56"/>
      <c r="C7" s="6"/>
      <c r="D7" s="23"/>
      <c r="E7" s="19"/>
      <c r="F7" s="19"/>
      <c r="G7" s="9"/>
      <c r="H7" s="10" t="str">
        <f>IF(F7="","",INDEX('[3]ФМ (Жен)'!$B$3:$K$102,MATCH(F7,'[3]ФМ (Жен)'!$A$3:$A$102,0),MATCH(G7,'[3]ФМ (Жен)'!$B$2:$K$2,0)))</f>
        <v/>
      </c>
      <c r="I7" s="10" t="str">
        <f>IF(E7="","",IF(AND(E7&gt;22,E7&lt;41),1,INDEX('[3]ФМ (возраст)'!$B$1:$B$50,MATCH(E7,'[3]ФМ (возраст)'!$A$2:$A$50,))))</f>
        <v/>
      </c>
      <c r="J7" s="18"/>
      <c r="K7" s="9"/>
      <c r="L7" s="9"/>
      <c r="M7" s="9"/>
      <c r="N7" s="20" t="str">
        <f t="shared" ref="N7:N14" si="0">IF(AND(J7="",K7="",L7="",M7=""),"",LARGE(I7:M7,1))</f>
        <v/>
      </c>
      <c r="O7" s="13" t="str">
        <f>IF(N7="","",IF(I7="","Укажите возраст",N7*H7*I7))</f>
        <v/>
      </c>
      <c r="P7" s="13"/>
      <c r="Q7" s="13"/>
      <c r="R7" s="136"/>
      <c r="S7" s="139"/>
      <c r="T7" s="53">
        <v>56</v>
      </c>
      <c r="U7" s="49">
        <v>52.5</v>
      </c>
      <c r="V7" s="28">
        <v>42.5</v>
      </c>
      <c r="W7" s="28">
        <v>37.5</v>
      </c>
      <c r="X7" s="37">
        <v>32.5</v>
      </c>
    </row>
    <row r="8" spans="1:34" s="22" customFormat="1" x14ac:dyDescent="0.25">
      <c r="A8" s="1"/>
      <c r="B8" s="56"/>
      <c r="C8" s="6"/>
      <c r="D8" s="72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10" t="str">
        <f>IF(E8="","",IF(AND(E8&gt;22,E8&lt;41),1,INDEX('[3]ФМ (возраст)'!$B$1:$B$50,MATCH(E8,'[3]ФМ (возраст)'!$A$2:$A$50,))))</f>
        <v/>
      </c>
      <c r="J8" s="9"/>
      <c r="K8" s="9"/>
      <c r="L8" s="9"/>
      <c r="M8" s="9"/>
      <c r="N8" s="20" t="str">
        <f t="shared" si="0"/>
        <v/>
      </c>
      <c r="O8" s="13" t="str">
        <f t="shared" ref="O8:O46" si="1">IF(N8="","",IF(I8="","Укажите возраст",N8*H8*I8))</f>
        <v/>
      </c>
      <c r="P8" s="13"/>
      <c r="Q8" s="13"/>
      <c r="R8" s="136"/>
      <c r="S8" s="139"/>
      <c r="T8" s="53">
        <v>60</v>
      </c>
      <c r="U8" s="49">
        <v>55</v>
      </c>
      <c r="V8" s="28">
        <v>45</v>
      </c>
      <c r="W8" s="28">
        <v>40</v>
      </c>
      <c r="X8" s="37">
        <v>35</v>
      </c>
    </row>
    <row r="9" spans="1:34" s="22" customFormat="1" x14ac:dyDescent="0.25">
      <c r="A9" s="1"/>
      <c r="B9" s="56"/>
      <c r="C9" s="6"/>
      <c r="D9" s="72"/>
      <c r="E9" s="19"/>
      <c r="F9" s="19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18"/>
      <c r="K9" s="18"/>
      <c r="L9" s="18"/>
      <c r="M9" s="9"/>
      <c r="N9" s="20" t="str">
        <f t="shared" si="0"/>
        <v/>
      </c>
      <c r="O9" s="21" t="str">
        <f t="shared" si="1"/>
        <v/>
      </c>
      <c r="P9" s="21"/>
      <c r="Q9" s="21"/>
      <c r="R9" s="136"/>
      <c r="S9" s="139"/>
      <c r="T9" s="53">
        <v>67.5</v>
      </c>
      <c r="U9" s="49">
        <v>57.5</v>
      </c>
      <c r="V9" s="28">
        <v>47.5</v>
      </c>
      <c r="W9" s="28">
        <v>42.5</v>
      </c>
      <c r="X9" s="37">
        <v>37.5</v>
      </c>
    </row>
    <row r="10" spans="1:34" s="22" customFormat="1" x14ac:dyDescent="0.25">
      <c r="A10" s="1"/>
      <c r="B10" s="56"/>
      <c r="C10" s="6"/>
      <c r="D10" s="72"/>
      <c r="E10" s="19"/>
      <c r="F10" s="19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18"/>
      <c r="N10" s="20" t="str">
        <f t="shared" si="0"/>
        <v/>
      </c>
      <c r="O10" s="21" t="str">
        <f t="shared" si="1"/>
        <v/>
      </c>
      <c r="P10" s="21"/>
      <c r="Q10" s="21"/>
      <c r="R10" s="136"/>
      <c r="S10" s="139"/>
      <c r="T10" s="53">
        <v>75</v>
      </c>
      <c r="U10" s="49">
        <v>60</v>
      </c>
      <c r="V10" s="28">
        <v>50</v>
      </c>
      <c r="W10" s="28">
        <v>45</v>
      </c>
      <c r="X10" s="37">
        <v>40</v>
      </c>
    </row>
    <row r="11" spans="1:34" x14ac:dyDescent="0.25">
      <c r="A11" s="1"/>
      <c r="B11" s="56"/>
      <c r="C11" s="6"/>
      <c r="D11" s="72"/>
      <c r="E11" s="19"/>
      <c r="F11" s="19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9"/>
      <c r="K11" s="18"/>
      <c r="L11" s="18"/>
      <c r="M11" s="9"/>
      <c r="N11" s="20" t="str">
        <f t="shared" si="0"/>
        <v/>
      </c>
      <c r="O11" s="21" t="str">
        <f t="shared" si="1"/>
        <v/>
      </c>
      <c r="P11" s="21"/>
      <c r="Q11" s="21"/>
      <c r="R11" s="127"/>
      <c r="S11" s="138"/>
      <c r="T11" s="53">
        <v>82.5</v>
      </c>
      <c r="U11" s="49">
        <v>62.5</v>
      </c>
      <c r="V11" s="28">
        <v>52.5</v>
      </c>
      <c r="W11" s="28">
        <v>47.5</v>
      </c>
      <c r="X11" s="37">
        <v>42.5</v>
      </c>
    </row>
    <row r="12" spans="1:34" x14ac:dyDescent="0.25">
      <c r="A12" s="1"/>
      <c r="B12" s="56"/>
      <c r="C12" s="6"/>
      <c r="D12" s="66"/>
      <c r="E12" s="19"/>
      <c r="F12" s="19"/>
      <c r="G12" s="18"/>
      <c r="H12" s="17" t="str">
        <f>IF(F12="","",INDEX('[2]ФШ (Муж)'!$B$3:$K$167,MATCH(F12,'[2]ФШ (Муж)'!$A$3:$A$167,0),MATCH(G12,'[2]ФШ (Муж)'!$B$2:$K$2,0)))</f>
        <v/>
      </c>
      <c r="I12" s="10" t="str">
        <f>IF(E12="","",IF(AND(E12&gt;22,E12&lt;41),1,INDEX('[3]ФМ (возраст)'!$B$1:$B$50,MATCH(E12,'[3]ФМ (возраст)'!$A$2:$A$50,))))</f>
        <v/>
      </c>
      <c r="J12" s="18"/>
      <c r="K12" s="9"/>
      <c r="L12" s="9"/>
      <c r="M12" s="18"/>
      <c r="N12" s="20" t="str">
        <f t="shared" si="0"/>
        <v/>
      </c>
      <c r="O12" s="21" t="str">
        <f t="shared" si="1"/>
        <v/>
      </c>
      <c r="P12" s="21"/>
      <c r="Q12" s="21"/>
      <c r="R12" s="127"/>
      <c r="S12" s="138"/>
      <c r="T12" s="53">
        <v>90</v>
      </c>
      <c r="U12" s="49">
        <v>67.5</v>
      </c>
      <c r="V12" s="28">
        <v>57.5</v>
      </c>
      <c r="W12" s="28">
        <v>52.5</v>
      </c>
      <c r="X12" s="37">
        <v>47.5</v>
      </c>
    </row>
    <row r="13" spans="1:34" ht="15.75" thickBot="1" x14ac:dyDescent="0.3">
      <c r="A13" s="1"/>
      <c r="B13" s="56"/>
      <c r="C13" s="6"/>
      <c r="D13" s="72"/>
      <c r="E13" s="8"/>
      <c r="F13" s="8"/>
      <c r="G13" s="9"/>
      <c r="H13" s="10" t="str">
        <f>IF(AND(F13="",E13=""),"",IF(OR(F13&lt;40,F13&gt;204),"Нет данных",IF(OR(E13&lt;14,E13&gt;80),"недопустимый возраст",INDEX('[2]ФШ (Муж)'!$B$3:$K$167,MATCH(F13,'[2]ФШ (Муж)'!$A$3:$A$167,0),MATCH(G13,'[2]ФШ (Муж)'!$B$2:$K$2,0)))))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18"/>
      <c r="L13" s="18"/>
      <c r="M13" s="9"/>
      <c r="N13" s="20" t="str">
        <f t="shared" si="0"/>
        <v/>
      </c>
      <c r="O13" s="21" t="str">
        <f t="shared" si="1"/>
        <v/>
      </c>
      <c r="P13" s="21"/>
      <c r="Q13" s="21"/>
      <c r="R13" s="127"/>
      <c r="S13" s="138"/>
      <c r="T13" s="54" t="s">
        <v>35</v>
      </c>
      <c r="U13" s="50">
        <v>72.5</v>
      </c>
      <c r="V13" s="38">
        <v>62.5</v>
      </c>
      <c r="W13" s="38">
        <v>57.5</v>
      </c>
      <c r="X13" s="39">
        <v>52.5</v>
      </c>
    </row>
    <row r="14" spans="1:34" ht="15.75" thickBot="1" x14ac:dyDescent="0.3">
      <c r="A14" s="1"/>
      <c r="B14" s="56"/>
      <c r="C14" s="6"/>
      <c r="D14" s="72"/>
      <c r="E14" s="8"/>
      <c r="F14" s="8"/>
      <c r="G14" s="9"/>
      <c r="H14" s="10" t="str">
        <f>IF(AND(F14="",E14=""),"",IF(OR(F14&lt;40,F14&gt;204),"Нет данных",IF(OR(E14&lt;14,E14&gt;80),"недопустимый возраст",INDEX('[2]ФШ (Муж)'!$B$3:$K$167,MATCH(F14,'[2]ФШ (Муж)'!$A$3:$A$167,0),MATCH(G14,'[2]ФШ (Муж)'!$B$2:$K$2,0)))))</f>
        <v/>
      </c>
      <c r="I14" s="1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20" t="str">
        <f t="shared" si="0"/>
        <v/>
      </c>
      <c r="O14" s="21" t="str">
        <f t="shared" si="1"/>
        <v/>
      </c>
      <c r="P14" s="21"/>
      <c r="Q14" s="21"/>
      <c r="R14" s="127"/>
      <c r="S14" s="138"/>
      <c r="T14" s="541" t="s">
        <v>28</v>
      </c>
      <c r="U14" s="542"/>
      <c r="V14" s="542"/>
      <c r="W14" s="542"/>
      <c r="X14" s="543"/>
    </row>
    <row r="15" spans="1:34" ht="30" x14ac:dyDescent="0.25">
      <c r="A15" s="1"/>
      <c r="B15" s="2" t="s">
        <v>1</v>
      </c>
      <c r="C15" s="3" t="s">
        <v>2</v>
      </c>
      <c r="D15" s="3" t="s">
        <v>19</v>
      </c>
      <c r="E15" s="3" t="s">
        <v>3</v>
      </c>
      <c r="F15" s="2" t="s">
        <v>4</v>
      </c>
      <c r="G15" s="2" t="s">
        <v>5</v>
      </c>
      <c r="H15" s="3" t="s">
        <v>44</v>
      </c>
      <c r="I15" s="3" t="s">
        <v>7</v>
      </c>
      <c r="J15" s="2" t="s">
        <v>21</v>
      </c>
      <c r="K15" s="2" t="s">
        <v>22</v>
      </c>
      <c r="L15" s="2" t="s">
        <v>23</v>
      </c>
      <c r="M15" s="2" t="s">
        <v>24</v>
      </c>
      <c r="N15" s="2" t="s">
        <v>25</v>
      </c>
      <c r="O15" s="3" t="s">
        <v>17</v>
      </c>
      <c r="P15" s="3"/>
      <c r="Q15" s="3"/>
      <c r="R15" s="127"/>
      <c r="S15" s="138"/>
      <c r="T15" s="51" t="s">
        <v>33</v>
      </c>
      <c r="U15" s="24" t="s">
        <v>29</v>
      </c>
      <c r="V15" s="24" t="s">
        <v>30</v>
      </c>
      <c r="W15" s="24" t="s">
        <v>31</v>
      </c>
      <c r="X15" s="25" t="s">
        <v>32</v>
      </c>
    </row>
    <row r="16" spans="1:34" ht="15.75" x14ac:dyDescent="0.25">
      <c r="A16" s="253">
        <v>1</v>
      </c>
      <c r="B16" s="263" t="s">
        <v>182</v>
      </c>
      <c r="C16" s="264"/>
      <c r="D16" s="265" t="s">
        <v>234</v>
      </c>
      <c r="E16" s="12">
        <v>17</v>
      </c>
      <c r="F16" s="109">
        <v>59</v>
      </c>
      <c r="G16" s="257">
        <v>200</v>
      </c>
      <c r="H16" s="20">
        <f>IF(F16="","",INDEX('[2]ФШ (Муж)'!$B$3:$K$167,MATCH(F16,'[2]ФШ (Муж)'!$A$3:$A$167,0),MATCH(G16,'[2]ФШ (Муж)'!$B$2:$K$2,0)))</f>
        <v>0.82420000000000004</v>
      </c>
      <c r="I16" s="20">
        <f>IF(E16="","",IF(AND(E16&gt;22,E16&lt;41),1,INDEX('[2]ФШ (возраст)'!$B$1:$B$50,MATCH(E16,'[2]ФШ (возраст)'!$A$2:$A$50,))))</f>
        <v>1.1299999999999999</v>
      </c>
      <c r="J16" s="257">
        <v>45</v>
      </c>
      <c r="K16" s="257">
        <v>50</v>
      </c>
      <c r="L16" s="257">
        <v>52.5</v>
      </c>
      <c r="M16" s="257"/>
      <c r="N16" s="20">
        <f>IF(AND(J16="",K16="",L16="",M16=""),"",LARGE(J16:M16,1))</f>
        <v>52.5</v>
      </c>
      <c r="O16" s="21">
        <f>IF(N16="","",IF(I17="","Укажите возраст",N16*H17*I17))</f>
        <v>38.899402499999994</v>
      </c>
      <c r="P16" s="21"/>
      <c r="Q16" s="21">
        <v>60</v>
      </c>
      <c r="R16" s="258" t="s">
        <v>274</v>
      </c>
      <c r="S16" s="259"/>
      <c r="T16" s="260">
        <v>52</v>
      </c>
      <c r="U16" s="261">
        <v>67.5</v>
      </c>
      <c r="V16" s="261">
        <v>55</v>
      </c>
      <c r="W16" s="261">
        <v>47.5</v>
      </c>
      <c r="X16" s="262">
        <v>40</v>
      </c>
      <c r="Y16" s="75"/>
    </row>
    <row r="17" spans="1:25" x14ac:dyDescent="0.25">
      <c r="A17" s="253">
        <v>2</v>
      </c>
      <c r="B17" s="56" t="s">
        <v>157</v>
      </c>
      <c r="C17" s="254" t="s">
        <v>253</v>
      </c>
      <c r="D17" s="255" t="s">
        <v>158</v>
      </c>
      <c r="E17" s="256">
        <v>17</v>
      </c>
      <c r="F17" s="256">
        <v>76</v>
      </c>
      <c r="G17" s="257">
        <v>300</v>
      </c>
      <c r="H17" s="20">
        <f>IF(F17="","",INDEX('[2]ФШ (Муж)'!$B$3:$K$167,MATCH(F17,'[2]ФШ (Муж)'!$A$3:$A$167,0),MATCH(G17,'[2]ФШ (Муж)'!$B$2:$K$2,0)))</f>
        <v>0.65569999999999995</v>
      </c>
      <c r="I17" s="20">
        <f>IF(E17="","",IF(AND(E17&gt;22,E17&lt;41),1,INDEX('[2]ФШ (возраст)'!$B$1:$B$50,MATCH(E17,'[2]ФШ (возраст)'!$A$2:$A$50,))))</f>
        <v>1.1299999999999999</v>
      </c>
      <c r="J17" s="257">
        <v>-57.5</v>
      </c>
      <c r="K17" s="257">
        <v>62.5</v>
      </c>
      <c r="L17" s="257">
        <v>65</v>
      </c>
      <c r="M17" s="257"/>
      <c r="N17" s="20">
        <f>IF(AND(J17="",K17="",L17="",M17=""),"",LARGE(J17:M17,1))</f>
        <v>65</v>
      </c>
      <c r="O17" s="21">
        <f>IF(N17="","",IF(I18="","Укажите возраст",N17*H18*I18))</f>
        <v>54.341819999999998</v>
      </c>
      <c r="P17" s="21"/>
      <c r="Q17" s="21">
        <v>82.5</v>
      </c>
      <c r="R17" s="258" t="s">
        <v>274</v>
      </c>
      <c r="S17" s="259"/>
      <c r="T17" s="260">
        <v>56</v>
      </c>
      <c r="U17" s="261">
        <v>72.5</v>
      </c>
      <c r="V17" s="261">
        <v>57.5</v>
      </c>
      <c r="W17" s="261">
        <v>50</v>
      </c>
      <c r="X17" s="262">
        <v>42.5</v>
      </c>
      <c r="Y17" s="75"/>
    </row>
    <row r="18" spans="1:25" s="214" customFormat="1" x14ac:dyDescent="0.25">
      <c r="A18" s="253">
        <v>3</v>
      </c>
      <c r="B18" s="56" t="s">
        <v>257</v>
      </c>
      <c r="C18" s="254" t="s">
        <v>253</v>
      </c>
      <c r="D18" s="255" t="s">
        <v>258</v>
      </c>
      <c r="E18" s="256">
        <v>18</v>
      </c>
      <c r="F18" s="256">
        <v>63</v>
      </c>
      <c r="G18" s="257"/>
      <c r="H18" s="20">
        <f>IF(F18="","",INDEX('[2]ФШ (Муж)'!$B$3:$K$167,MATCH(F18,'[2]ФШ (Муж)'!$A$3:$A$167,0),MATCH(G18,'[2]ФШ (Муж)'!$B$2:$K$2,0)))</f>
        <v>0.77410000000000001</v>
      </c>
      <c r="I18" s="20">
        <f>IF(E18="","",IF(AND(E18&gt;22,E18&lt;41),1,INDEX('[2]ФШ (возраст)'!$B$1:$B$50,MATCH(E18,'[2]ФШ (возраст)'!$A$2:$A$50,))))</f>
        <v>1.08</v>
      </c>
      <c r="J18" s="257">
        <v>45</v>
      </c>
      <c r="K18" s="257">
        <v>50</v>
      </c>
      <c r="L18" s="257">
        <v>-52.5</v>
      </c>
      <c r="M18" s="257"/>
      <c r="N18" s="20">
        <f t="shared" ref="N18:N23" si="2">IF(AND(J18="",K18="",L18="",M18=""),"",LARGE(J18:M18,1))</f>
        <v>50</v>
      </c>
      <c r="O18" s="21">
        <f>IF(N18="","",IF(I18="","Укажите возраст",N18*H18*I18))</f>
        <v>41.801400000000001</v>
      </c>
      <c r="P18" s="21"/>
      <c r="Q18" s="21">
        <v>67.5</v>
      </c>
      <c r="R18" s="258" t="s">
        <v>274</v>
      </c>
      <c r="S18" s="259"/>
      <c r="T18" s="260">
        <v>60</v>
      </c>
      <c r="U18" s="261">
        <v>77.5</v>
      </c>
      <c r="V18" s="261">
        <v>62.5</v>
      </c>
      <c r="W18" s="261">
        <v>52.5</v>
      </c>
      <c r="X18" s="262">
        <v>45</v>
      </c>
      <c r="Y18" s="75"/>
    </row>
    <row r="19" spans="1:25" s="75" customFormat="1" ht="15.75" x14ac:dyDescent="0.25">
      <c r="A19" s="253">
        <v>4</v>
      </c>
      <c r="B19" s="240"/>
      <c r="C19" s="241"/>
      <c r="D19" s="242"/>
      <c r="E19" s="211"/>
      <c r="F19" s="213"/>
      <c r="G19" s="88"/>
      <c r="H19" s="215"/>
      <c r="I19" s="215"/>
      <c r="J19" s="88"/>
      <c r="K19" s="88"/>
      <c r="L19" s="88"/>
      <c r="M19" s="88"/>
      <c r="N19" s="20" t="str">
        <f t="shared" si="2"/>
        <v/>
      </c>
      <c r="O19" s="224" t="str">
        <f>IF(N19="","",IF(I21="","Укажите возраст",N19*H21*I21))</f>
        <v/>
      </c>
      <c r="P19" s="21"/>
      <c r="Q19" s="21"/>
      <c r="R19" s="258"/>
      <c r="S19" s="259"/>
      <c r="T19" s="260">
        <v>67.5</v>
      </c>
      <c r="U19" s="261">
        <v>85</v>
      </c>
      <c r="V19" s="261">
        <v>70</v>
      </c>
      <c r="W19" s="261">
        <v>60</v>
      </c>
      <c r="X19" s="262">
        <v>52.5</v>
      </c>
    </row>
    <row r="20" spans="1:25" s="214" customFormat="1" x14ac:dyDescent="0.25">
      <c r="A20" s="253">
        <v>5</v>
      </c>
      <c r="B20" s="55"/>
      <c r="C20" s="212"/>
      <c r="D20" s="238"/>
      <c r="E20" s="87"/>
      <c r="F20" s="87"/>
      <c r="G20" s="88"/>
      <c r="H20" s="215"/>
      <c r="I20" s="215"/>
      <c r="J20" s="88"/>
      <c r="K20" s="88"/>
      <c r="L20" s="88"/>
      <c r="M20" s="88"/>
      <c r="N20" s="20" t="str">
        <f t="shared" si="2"/>
        <v/>
      </c>
      <c r="O20" s="224" t="str">
        <f>IF(N20="","",IF(I15="","Укажите возраст",N20*H15*I15))</f>
        <v/>
      </c>
      <c r="P20" s="21"/>
      <c r="Q20" s="21"/>
      <c r="R20" s="258"/>
      <c r="S20" s="259"/>
      <c r="T20" s="275">
        <v>75</v>
      </c>
      <c r="U20" s="261">
        <v>90</v>
      </c>
      <c r="V20" s="261">
        <v>75</v>
      </c>
      <c r="W20" s="261">
        <v>65</v>
      </c>
      <c r="X20" s="262">
        <v>57.5</v>
      </c>
      <c r="Y20" s="75"/>
    </row>
    <row r="21" spans="1:25" s="214" customFormat="1" x14ac:dyDescent="0.25">
      <c r="A21" s="253">
        <v>6</v>
      </c>
      <c r="B21" s="56" t="s">
        <v>149</v>
      </c>
      <c r="C21" s="254" t="s">
        <v>50</v>
      </c>
      <c r="D21" s="255" t="s">
        <v>150</v>
      </c>
      <c r="E21" s="256">
        <v>32</v>
      </c>
      <c r="F21" s="256">
        <v>80</v>
      </c>
      <c r="G21" s="257"/>
      <c r="H21" s="20">
        <f>IF(F21="","",INDEX('[2]ФШ (Муж)'!$B$3:$K$167,MATCH(F21,'[2]ФШ (Муж)'!$A$3:$A$167,0),MATCH(G21,'[2]ФШ (Муж)'!$B$2:$K$2,0)))</f>
        <v>0.63290000000000002</v>
      </c>
      <c r="I21" s="20">
        <f>IF(E21="","",IF(AND(E21&gt;22,E21&lt;41),1,INDEX('[2]ФШ (возраст)'!$B$1:$B$50,MATCH(E21,'[2]ФШ (возраст)'!$A$2:$A$50,))))</f>
        <v>1</v>
      </c>
      <c r="J21" s="257">
        <v>65</v>
      </c>
      <c r="K21" s="257">
        <v>67.5</v>
      </c>
      <c r="L21" s="257">
        <v>70</v>
      </c>
      <c r="M21" s="257"/>
      <c r="N21" s="20">
        <f t="shared" si="2"/>
        <v>70</v>
      </c>
      <c r="O21" s="21">
        <f>IF(N21="","",IF(I17="","Укажите возраст",N21*H17*I17))</f>
        <v>51.865869999999987</v>
      </c>
      <c r="P21" s="21"/>
      <c r="Q21" s="21">
        <v>82.5</v>
      </c>
      <c r="R21" s="258" t="s">
        <v>276</v>
      </c>
      <c r="S21" s="259"/>
      <c r="T21" s="275">
        <v>82.5</v>
      </c>
      <c r="U21" s="261">
        <v>95</v>
      </c>
      <c r="V21" s="261">
        <v>80</v>
      </c>
      <c r="W21" s="261">
        <v>70</v>
      </c>
      <c r="X21" s="262">
        <v>62.5</v>
      </c>
      <c r="Y21" s="75"/>
    </row>
    <row r="22" spans="1:25" s="214" customFormat="1" x14ac:dyDescent="0.25">
      <c r="A22" s="253">
        <v>7</v>
      </c>
      <c r="B22" s="56" t="s">
        <v>49</v>
      </c>
      <c r="C22" s="254" t="s">
        <v>50</v>
      </c>
      <c r="D22" s="301" t="s">
        <v>175</v>
      </c>
      <c r="E22" s="269">
        <v>56</v>
      </c>
      <c r="F22" s="269">
        <v>84</v>
      </c>
      <c r="G22" s="267">
        <v>600</v>
      </c>
      <c r="H22" s="20">
        <f>IF(F22="","",INDEX('[2]ФШ (Муж)'!$B$3:$K$167,MATCH(F22,'[2]ФШ (Муж)'!$A$3:$A$167,0),MATCH(G22,'[2]ФШ (Муж)'!$B$2:$K$2,0)))</f>
        <v>0.60880000000000001</v>
      </c>
      <c r="I22" s="20">
        <v>1</v>
      </c>
      <c r="J22" s="257">
        <v>65</v>
      </c>
      <c r="K22" s="257">
        <v>72.5</v>
      </c>
      <c r="L22" s="257"/>
      <c r="M22" s="257"/>
      <c r="N22" s="20">
        <f t="shared" si="2"/>
        <v>72.5</v>
      </c>
      <c r="O22" s="21">
        <f>IF(N22="","",IF(I18="","Укажите возраст",N22*H18*I18))</f>
        <v>60.612030000000004</v>
      </c>
      <c r="P22" s="21"/>
      <c r="Q22" s="21">
        <v>90</v>
      </c>
      <c r="R22" s="373" t="s">
        <v>276</v>
      </c>
      <c r="S22" s="366"/>
      <c r="T22" s="275">
        <v>90</v>
      </c>
      <c r="U22" s="261">
        <v>100</v>
      </c>
      <c r="V22" s="261">
        <v>85</v>
      </c>
      <c r="W22" s="261">
        <v>75</v>
      </c>
      <c r="X22" s="262">
        <v>67.5</v>
      </c>
      <c r="Y22" s="75"/>
    </row>
    <row r="23" spans="1:25" s="75" customFormat="1" ht="15.75" thickBot="1" x14ac:dyDescent="0.3">
      <c r="A23" s="253"/>
      <c r="B23" s="56" t="s">
        <v>49</v>
      </c>
      <c r="C23" s="254" t="s">
        <v>50</v>
      </c>
      <c r="D23" s="301" t="s">
        <v>172</v>
      </c>
      <c r="E23" s="269">
        <v>56</v>
      </c>
      <c r="F23" s="269">
        <v>84</v>
      </c>
      <c r="G23" s="267">
        <v>600</v>
      </c>
      <c r="H23" s="20">
        <f>IF(F23="","",INDEX('[2]ФШ (Муж)'!$B$3:$K$167,MATCH(F23,'[2]ФШ (Муж)'!$A$3:$A$167,0),MATCH(G23,'[2]ФШ (Муж)'!$B$2:$K$2,0)))</f>
        <v>0.60880000000000001</v>
      </c>
      <c r="I23" s="20">
        <f>IF(E23="","",IF(AND(E23&gt;22,E23&lt;41),1,INDEX('[2]ФШ (возраст)'!$B$1:$B$50,MATCH(E23,'[2]ФШ (возраст)'!$A$2:$A$50,))))</f>
        <v>1.38</v>
      </c>
      <c r="J23" s="257">
        <v>65</v>
      </c>
      <c r="K23" s="257">
        <v>72.5</v>
      </c>
      <c r="L23" s="257"/>
      <c r="M23" s="257"/>
      <c r="N23" s="20">
        <f t="shared" si="2"/>
        <v>72.5</v>
      </c>
      <c r="O23" s="21">
        <f>IF(N23="","",IF(I16="","Укажите возраст",N23*H16*I16))</f>
        <v>67.522584999999992</v>
      </c>
      <c r="P23" s="21"/>
      <c r="Q23" s="21">
        <v>90</v>
      </c>
      <c r="R23" s="258" t="s">
        <v>278</v>
      </c>
      <c r="S23" s="390"/>
      <c r="T23" s="275">
        <v>100</v>
      </c>
      <c r="U23" s="261">
        <v>105</v>
      </c>
      <c r="V23" s="261">
        <v>90</v>
      </c>
      <c r="W23" s="261">
        <v>80</v>
      </c>
      <c r="X23" s="262">
        <v>72.5</v>
      </c>
    </row>
    <row r="24" spans="1:25" x14ac:dyDescent="0.25">
      <c r="A24" s="1"/>
      <c r="B24" s="56"/>
      <c r="C24" s="6"/>
      <c r="D24" s="72"/>
      <c r="E24" s="87"/>
      <c r="F24" s="87"/>
      <c r="G24" s="88"/>
      <c r="H24" s="17" t="str">
        <f>IF(F24="","",INDEX('[2]ФШ (Муж)'!$B$3:$K$167,MATCH(F24,'[2]ФШ (Муж)'!$A$3:$A$167,0),MATCH(G24,'[2]ФШ (Муж)'!$B$2:$K$2,0)))</f>
        <v/>
      </c>
      <c r="I24" s="17" t="str">
        <f>IF(E24="","",IF(AND(E24&gt;22,E24&lt;41),1,INDEX('[2]ФШ (возраст)'!$B$1:$B$50,MATCH(E24,'[2]ФШ (возраст)'!$A$2:$A$50,))))</f>
        <v/>
      </c>
      <c r="J24" s="88"/>
      <c r="K24" s="88"/>
      <c r="L24" s="88"/>
      <c r="M24" s="88"/>
      <c r="N24" s="20" t="str">
        <f t="shared" ref="N24" si="3">IF(AND(J24="",K24="",L24="",M24=""),"",LARGE(I24:M24,1))</f>
        <v/>
      </c>
      <c r="O24" s="21" t="str">
        <f t="shared" ref="O24" si="4">IF(N24="","",IF(I24="","Укажите возраст",N24*H24*I24))</f>
        <v/>
      </c>
      <c r="P24" s="21"/>
      <c r="Q24" s="10"/>
      <c r="R24" s="112"/>
      <c r="T24" s="32">
        <v>110</v>
      </c>
      <c r="U24" s="28">
        <v>110</v>
      </c>
      <c r="V24" s="28">
        <v>95</v>
      </c>
      <c r="W24" s="28">
        <v>85</v>
      </c>
      <c r="X24" s="37">
        <v>77.5</v>
      </c>
    </row>
    <row r="25" spans="1:25" x14ac:dyDescent="0.25">
      <c r="A25" s="1"/>
      <c r="B25" s="56"/>
      <c r="C25" s="6"/>
      <c r="D25" s="72"/>
      <c r="E25" s="87"/>
      <c r="F25" s="87"/>
      <c r="G25" s="88"/>
      <c r="H25" s="17" t="str">
        <f>IF(F25="","",INDEX('[2]ФШ (Муж)'!$B$3:$K$167,MATCH(F25,'[2]ФШ (Муж)'!$A$3:$A$167,0),MATCH(G25,'[2]ФШ (Муж)'!$B$2:$K$2,0)))</f>
        <v/>
      </c>
      <c r="I25" s="17" t="str">
        <f>IF(E25="","",IF(AND(E25&gt;22,E25&lt;41),1,INDEX('[2]ФШ (возраст)'!$B$1:$B$50,MATCH(E25,'[2]ФШ (возраст)'!$A$2:$A$50,))))</f>
        <v/>
      </c>
      <c r="J25" s="88"/>
      <c r="K25" s="88"/>
      <c r="L25" s="88"/>
      <c r="M25" s="88"/>
      <c r="N25" s="20" t="str">
        <f t="shared" ref="N25:N46" si="5">IF(AND(J25="",K25="",L25="",M25=""),"",LARGE(I25:M25,1))</f>
        <v/>
      </c>
      <c r="O25" s="21" t="str">
        <f t="shared" si="1"/>
        <v/>
      </c>
      <c r="P25" s="21"/>
      <c r="Q25" s="21"/>
      <c r="R25" s="449"/>
      <c r="S25" s="89"/>
      <c r="T25" s="32">
        <v>125</v>
      </c>
      <c r="U25" s="28">
        <v>115</v>
      </c>
      <c r="V25" s="28">
        <v>100</v>
      </c>
      <c r="W25" s="28">
        <v>90</v>
      </c>
      <c r="X25" s="37">
        <v>82.5</v>
      </c>
    </row>
    <row r="26" spans="1:25" ht="15.75" thickBot="1" x14ac:dyDescent="0.3">
      <c r="A26" s="1"/>
      <c r="B26" s="56"/>
      <c r="C26" s="6"/>
      <c r="D26" s="72"/>
      <c r="E26" s="19"/>
      <c r="F26" s="19"/>
      <c r="G26" s="18"/>
      <c r="H26" s="17" t="str">
        <f>IF(F26="","",INDEX('[2]ФШ (Муж)'!$B$3:$K$167,MATCH(F26,'[2]ФШ (Муж)'!$A$3:$A$167,0),MATCH(G26,'[2]ФШ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18"/>
      <c r="K26" s="18"/>
      <c r="L26" s="18"/>
      <c r="M26" s="18"/>
      <c r="N26" s="20" t="str">
        <f t="shared" si="5"/>
        <v/>
      </c>
      <c r="O26" s="21" t="str">
        <f t="shared" si="1"/>
        <v/>
      </c>
      <c r="P26" s="21"/>
      <c r="Q26" s="21"/>
      <c r="R26" s="450"/>
      <c r="S26" s="81"/>
      <c r="T26" s="33" t="s">
        <v>37</v>
      </c>
      <c r="U26" s="38">
        <v>122.5</v>
      </c>
      <c r="V26" s="38">
        <v>105</v>
      </c>
      <c r="W26" s="38">
        <v>95</v>
      </c>
      <c r="X26" s="39">
        <v>87.5</v>
      </c>
    </row>
    <row r="27" spans="1:25" x14ac:dyDescent="0.25">
      <c r="A27" s="1"/>
      <c r="B27" s="56"/>
      <c r="C27" s="6"/>
      <c r="D27" s="72"/>
      <c r="E27" s="19"/>
      <c r="F27" s="19"/>
      <c r="G27" s="18"/>
      <c r="H27" s="17" t="str">
        <f>IF(F27="","",INDEX('[2]ФШ (Муж)'!$B$3:$K$167,MATCH(F27,'[2]ФШ (Муж)'!$A$3:$A$167,0),MATCH(G27,'[2]ФШ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18"/>
      <c r="K27" s="18"/>
      <c r="L27" s="18"/>
      <c r="M27" s="18"/>
      <c r="N27" s="20" t="str">
        <f t="shared" si="5"/>
        <v/>
      </c>
      <c r="O27" s="21" t="str">
        <f t="shared" si="1"/>
        <v/>
      </c>
      <c r="P27" s="21"/>
      <c r="Q27" s="21"/>
      <c r="R27" s="450"/>
      <c r="S27" s="81"/>
    </row>
    <row r="28" spans="1:25" x14ac:dyDescent="0.25">
      <c r="A28" s="1"/>
      <c r="B28" s="56"/>
      <c r="C28" s="6"/>
      <c r="D28" s="72"/>
      <c r="E28" s="19"/>
      <c r="F28" s="19"/>
      <c r="G28" s="18"/>
      <c r="H28" s="17" t="str">
        <f>IF(F28="","",INDEX('[2]ФШ (Муж)'!$B$3:$K$167,MATCH(F28,'[2]ФШ (Муж)'!$A$3:$A$167,0),MATCH(G28,'[2]ФШ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18"/>
      <c r="K28" s="18"/>
      <c r="L28" s="18"/>
      <c r="M28" s="18"/>
      <c r="N28" s="20" t="str">
        <f t="shared" si="5"/>
        <v/>
      </c>
      <c r="O28" s="21" t="str">
        <f t="shared" si="1"/>
        <v/>
      </c>
      <c r="P28" s="21"/>
      <c r="Q28" s="21"/>
      <c r="R28" s="450"/>
      <c r="S28" s="81"/>
    </row>
    <row r="29" spans="1:25" x14ac:dyDescent="0.25">
      <c r="A29" s="1"/>
      <c r="B29" s="56"/>
      <c r="C29" s="6"/>
      <c r="D29" s="72"/>
      <c r="E29" s="19"/>
      <c r="F29" s="19"/>
      <c r="G29" s="18"/>
      <c r="H29" s="17" t="str">
        <f>IF(F29="","",INDEX('[2]ФШ (Муж)'!$B$3:$K$167,MATCH(F29,'[2]ФШ (Муж)'!$A$3:$A$167,0),MATCH(G29,'[2]ФШ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18"/>
      <c r="K29" s="18"/>
      <c r="L29" s="18"/>
      <c r="M29" s="18"/>
      <c r="N29" s="20" t="str">
        <f t="shared" si="5"/>
        <v/>
      </c>
      <c r="O29" s="21" t="str">
        <f t="shared" si="1"/>
        <v/>
      </c>
      <c r="P29" s="21"/>
      <c r="Q29" s="21"/>
      <c r="R29" s="450"/>
      <c r="S29" s="81"/>
    </row>
    <row r="30" spans="1:25" x14ac:dyDescent="0.25">
      <c r="A30" s="1"/>
      <c r="B30" s="56"/>
      <c r="C30" s="6"/>
      <c r="D30" s="72"/>
      <c r="E30" s="19"/>
      <c r="F30" s="19"/>
      <c r="G30" s="18"/>
      <c r="H30" s="17" t="str">
        <f>IF(F30="","",INDEX('[2]ФШ (Муж)'!$B$3:$K$167,MATCH(F30,'[2]ФШ (Муж)'!$A$3:$A$167,0),MATCH(G30,'[2]ФШ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18"/>
      <c r="K30" s="18"/>
      <c r="L30" s="18"/>
      <c r="M30" s="18"/>
      <c r="N30" s="20" t="str">
        <f t="shared" si="5"/>
        <v/>
      </c>
      <c r="O30" s="21" t="str">
        <f t="shared" si="1"/>
        <v/>
      </c>
      <c r="P30" s="21"/>
      <c r="Q30" s="21"/>
      <c r="R30" s="450"/>
      <c r="S30" s="81"/>
    </row>
    <row r="31" spans="1:25" x14ac:dyDescent="0.25">
      <c r="A31" s="1"/>
      <c r="B31" s="56"/>
      <c r="C31" s="6"/>
      <c r="D31" s="72"/>
      <c r="E31" s="19"/>
      <c r="F31" s="19"/>
      <c r="G31" s="18"/>
      <c r="H31" s="17" t="str">
        <f>IF(F31="","",INDEX('[2]ФШ (Муж)'!$B$3:$K$167,MATCH(F31,'[2]ФШ (Муж)'!$A$3:$A$167,0),MATCH(G31,'[2]ФШ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18"/>
      <c r="K31" s="18"/>
      <c r="L31" s="18"/>
      <c r="M31" s="18"/>
      <c r="N31" s="20" t="str">
        <f t="shared" si="5"/>
        <v/>
      </c>
      <c r="O31" s="21" t="str">
        <f t="shared" si="1"/>
        <v/>
      </c>
      <c r="P31" s="21"/>
      <c r="Q31" s="21"/>
      <c r="R31" s="450"/>
      <c r="S31" s="81"/>
    </row>
    <row r="32" spans="1:25" x14ac:dyDescent="0.25">
      <c r="A32" s="1"/>
      <c r="B32" s="56"/>
      <c r="C32" s="6"/>
      <c r="D32" s="72"/>
      <c r="E32" s="19"/>
      <c r="F32" s="19"/>
      <c r="G32" s="18"/>
      <c r="H32" s="17" t="str">
        <f>IF(F32="","",INDEX('[2]ФШ (Муж)'!$B$3:$K$167,MATCH(F32,'[2]ФШ (Муж)'!$A$3:$A$167,0),MATCH(G32,'[2]ФШ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18"/>
      <c r="K32" s="18"/>
      <c r="L32" s="18"/>
      <c r="M32" s="18"/>
      <c r="N32" s="20" t="str">
        <f t="shared" si="5"/>
        <v/>
      </c>
      <c r="O32" s="21" t="str">
        <f t="shared" si="1"/>
        <v/>
      </c>
      <c r="P32" s="21"/>
      <c r="Q32" s="21"/>
      <c r="R32" s="451"/>
      <c r="S32" s="86"/>
    </row>
    <row r="33" spans="1:19" x14ac:dyDescent="0.25">
      <c r="A33" s="1"/>
      <c r="B33" s="56"/>
      <c r="C33" s="6"/>
      <c r="D33" s="72"/>
      <c r="E33" s="19"/>
      <c r="F33" s="19"/>
      <c r="G33" s="18"/>
      <c r="H33" s="17" t="str">
        <f>IF(F33="","",INDEX('[2]ФШ (Муж)'!$B$3:$K$167,MATCH(F33,'[2]ФШ (Муж)'!$A$3:$A$167,0),MATCH(G33,'[2]ФШ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18"/>
      <c r="K33" s="18"/>
      <c r="L33" s="18"/>
      <c r="M33" s="18"/>
      <c r="N33" s="20" t="str">
        <f t="shared" si="5"/>
        <v/>
      </c>
      <c r="O33" s="21" t="str">
        <f t="shared" si="1"/>
        <v/>
      </c>
      <c r="P33" s="21"/>
      <c r="Q33" s="21"/>
      <c r="R33" s="450"/>
      <c r="S33" s="81"/>
    </row>
    <row r="34" spans="1:19" x14ac:dyDescent="0.25">
      <c r="A34" s="1"/>
      <c r="B34" s="56"/>
      <c r="C34" s="6"/>
      <c r="D34" s="72"/>
      <c r="E34" s="19"/>
      <c r="F34" s="19"/>
      <c r="G34" s="18"/>
      <c r="H34" s="17" t="str">
        <f>IF(F34="","",INDEX('[2]ФШ (Муж)'!$B$3:$K$167,MATCH(F34,'[2]ФШ (Муж)'!$A$3:$A$167,0),MATCH(G34,'[2]ФШ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18"/>
      <c r="K34" s="18"/>
      <c r="L34" s="18"/>
      <c r="M34" s="18"/>
      <c r="N34" s="20" t="str">
        <f t="shared" si="5"/>
        <v/>
      </c>
      <c r="O34" s="21" t="str">
        <f t="shared" si="1"/>
        <v/>
      </c>
      <c r="P34" s="21"/>
      <c r="Q34" s="21"/>
      <c r="R34" s="450"/>
      <c r="S34" s="81"/>
    </row>
    <row r="35" spans="1:19" x14ac:dyDescent="0.25">
      <c r="A35" s="1"/>
      <c r="B35" s="5"/>
      <c r="C35" s="6"/>
      <c r="D35" s="72"/>
      <c r="E35" s="19"/>
      <c r="F35" s="19"/>
      <c r="G35" s="18"/>
      <c r="H35" s="17" t="str">
        <f>IF(F35="","",INDEX('[2]ФШ (Муж)'!$B$3:$K$167,MATCH(F35,'[2]ФШ (Муж)'!$A$3:$A$167,0),MATCH(G35,'[2]ФШ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18"/>
      <c r="K35" s="18"/>
      <c r="L35" s="18"/>
      <c r="M35" s="18"/>
      <c r="N35" s="20" t="str">
        <f t="shared" si="5"/>
        <v/>
      </c>
      <c r="O35" s="21" t="str">
        <f t="shared" si="1"/>
        <v/>
      </c>
      <c r="P35" s="21"/>
      <c r="Q35" s="21"/>
      <c r="R35" s="451"/>
      <c r="S35" s="86"/>
    </row>
    <row r="36" spans="1:19" x14ac:dyDescent="0.25">
      <c r="A36" s="1"/>
      <c r="B36" s="5"/>
      <c r="C36" s="6"/>
      <c r="D36" s="72"/>
      <c r="E36" s="19"/>
      <c r="F36" s="19"/>
      <c r="G36" s="18"/>
      <c r="H36" s="17" t="str">
        <f>IF(F36="","",INDEX('[2]ФШ (Муж)'!$B$3:$K$167,MATCH(F36,'[2]ФШ (Муж)'!$A$3:$A$167,0),MATCH(G36,'[2]ФШ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18"/>
      <c r="K36" s="18"/>
      <c r="L36" s="18"/>
      <c r="M36" s="18"/>
      <c r="N36" s="20" t="str">
        <f t="shared" si="5"/>
        <v/>
      </c>
      <c r="O36" s="21" t="str">
        <f t="shared" si="1"/>
        <v/>
      </c>
      <c r="P36" s="21"/>
      <c r="Q36" s="21"/>
      <c r="R36" s="450"/>
      <c r="S36" s="81"/>
    </row>
    <row r="37" spans="1:19" x14ac:dyDescent="0.25">
      <c r="A37" s="1"/>
      <c r="B37" s="5"/>
      <c r="C37" s="6"/>
      <c r="D37" s="72"/>
      <c r="E37" s="19"/>
      <c r="F37" s="19"/>
      <c r="G37" s="18"/>
      <c r="H37" s="17" t="str">
        <f>IF(F37="","",INDEX('[2]ФШ (Муж)'!$B$3:$K$167,MATCH(F37,'[2]ФШ (Муж)'!$A$3:$A$167,0),MATCH(G37,'[2]ФШ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18"/>
      <c r="K37" s="18"/>
      <c r="L37" s="18"/>
      <c r="M37" s="18"/>
      <c r="N37" s="20" t="str">
        <f t="shared" si="5"/>
        <v/>
      </c>
      <c r="O37" s="21" t="str">
        <f t="shared" si="1"/>
        <v/>
      </c>
      <c r="P37" s="21"/>
      <c r="Q37" s="21"/>
      <c r="R37" s="451"/>
      <c r="S37" s="86"/>
    </row>
    <row r="38" spans="1:19" x14ac:dyDescent="0.25">
      <c r="A38" s="1"/>
      <c r="B38" s="5"/>
      <c r="C38" s="6"/>
      <c r="D38" s="72"/>
      <c r="E38" s="19"/>
      <c r="F38" s="19"/>
      <c r="G38" s="18"/>
      <c r="H38" s="17" t="str">
        <f>IF(F38="","",INDEX('[2]ФШ (Муж)'!$B$3:$K$167,MATCH(F38,'[2]ФШ (Муж)'!$A$3:$A$167,0),MATCH(G38,'[2]ФШ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18"/>
      <c r="K38" s="18"/>
      <c r="L38" s="18"/>
      <c r="M38" s="18"/>
      <c r="N38" s="20" t="str">
        <f t="shared" si="5"/>
        <v/>
      </c>
      <c r="O38" s="21" t="str">
        <f t="shared" si="1"/>
        <v/>
      </c>
      <c r="P38" s="21"/>
      <c r="Q38" s="21"/>
      <c r="R38" s="451"/>
      <c r="S38" s="86"/>
    </row>
    <row r="39" spans="1:19" x14ac:dyDescent="0.25">
      <c r="A39" s="1"/>
      <c r="B39" s="5"/>
      <c r="C39" s="6"/>
      <c r="D39" s="72"/>
      <c r="E39" s="19"/>
      <c r="F39" s="19"/>
      <c r="G39" s="18"/>
      <c r="H39" s="17" t="str">
        <f>IF(F39="","",INDEX('[2]ФШ (Муж)'!$B$3:$K$167,MATCH(F39,'[2]ФШ (Муж)'!$A$3:$A$167,0),MATCH(G39,'[2]ФШ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18"/>
      <c r="K39" s="18"/>
      <c r="L39" s="18"/>
      <c r="M39" s="18"/>
      <c r="N39" s="20" t="str">
        <f t="shared" si="5"/>
        <v/>
      </c>
      <c r="O39" s="21" t="str">
        <f t="shared" si="1"/>
        <v/>
      </c>
      <c r="P39" s="21"/>
      <c r="Q39" s="21"/>
      <c r="R39" s="451"/>
      <c r="S39" s="86"/>
    </row>
    <row r="40" spans="1:19" x14ac:dyDescent="0.25">
      <c r="A40" s="1"/>
      <c r="B40" s="5"/>
      <c r="C40" s="6"/>
      <c r="D40" s="72"/>
      <c r="E40" s="19"/>
      <c r="F40" s="19"/>
      <c r="G40" s="18"/>
      <c r="H40" s="17" t="str">
        <f>IF(F40="","",INDEX('[2]ФШ (Муж)'!$B$3:$K$167,MATCH(F40,'[2]ФШ (Муж)'!$A$3:$A$167,0),MATCH(G40,'[2]ФШ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18"/>
      <c r="K40" s="18"/>
      <c r="L40" s="18"/>
      <c r="M40" s="18"/>
      <c r="N40" s="20" t="str">
        <f t="shared" si="5"/>
        <v/>
      </c>
      <c r="O40" s="21" t="str">
        <f t="shared" si="1"/>
        <v/>
      </c>
      <c r="P40" s="21"/>
      <c r="Q40" s="21"/>
      <c r="R40" s="450"/>
      <c r="S40" s="81"/>
    </row>
    <row r="41" spans="1:19" x14ac:dyDescent="0.25">
      <c r="A41" s="1"/>
      <c r="B41" s="5"/>
      <c r="C41" s="6"/>
      <c r="D41" s="72"/>
      <c r="E41" s="19"/>
      <c r="F41" s="19"/>
      <c r="G41" s="18"/>
      <c r="H41" s="17" t="str">
        <f>IF(F41="","",INDEX('[2]ФШ (Муж)'!$B$3:$K$167,MATCH(F41,'[2]ФШ (Муж)'!$A$3:$A$167,0),MATCH(G41,'[2]ФШ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18"/>
      <c r="K41" s="18"/>
      <c r="L41" s="18"/>
      <c r="M41" s="18"/>
      <c r="N41" s="20" t="str">
        <f t="shared" si="5"/>
        <v/>
      </c>
      <c r="O41" s="21" t="str">
        <f t="shared" si="1"/>
        <v/>
      </c>
      <c r="P41" s="21"/>
      <c r="Q41" s="21"/>
      <c r="R41" s="451"/>
      <c r="S41" s="86"/>
    </row>
    <row r="42" spans="1:19" x14ac:dyDescent="0.25">
      <c r="A42" s="1"/>
      <c r="B42" s="56"/>
      <c r="C42" s="6"/>
      <c r="D42" s="72"/>
      <c r="E42" s="19"/>
      <c r="F42" s="19"/>
      <c r="G42" s="18"/>
      <c r="H42" s="17" t="str">
        <f>IF(F42="","",INDEX('[2]ФШ (Муж)'!$B$3:$K$167,MATCH(F42,'[2]ФШ (Муж)'!$A$3:$A$167,0),MATCH(G42,'[2]ФШ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18"/>
      <c r="K42" s="18"/>
      <c r="L42" s="18"/>
      <c r="M42" s="18"/>
      <c r="N42" s="20" t="str">
        <f t="shared" si="5"/>
        <v/>
      </c>
      <c r="O42" s="21" t="str">
        <f t="shared" si="1"/>
        <v/>
      </c>
      <c r="P42" s="21"/>
      <c r="Q42" s="21"/>
      <c r="R42" s="450"/>
      <c r="S42" s="81"/>
    </row>
    <row r="43" spans="1:19" x14ac:dyDescent="0.25">
      <c r="A43" s="1"/>
      <c r="B43" s="56"/>
      <c r="C43" s="6"/>
      <c r="D43" s="72"/>
      <c r="E43" s="19"/>
      <c r="F43" s="19"/>
      <c r="G43" s="18"/>
      <c r="H43" s="17" t="str">
        <f>IF(F43="","",INDEX('[2]ФШ (Муж)'!$B$3:$K$167,MATCH(F43,'[2]ФШ (Муж)'!$A$3:$A$167,0),MATCH(G43,'[2]ФШ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18"/>
      <c r="K43" s="18"/>
      <c r="L43" s="18"/>
      <c r="M43" s="18"/>
      <c r="N43" s="20" t="str">
        <f t="shared" si="5"/>
        <v/>
      </c>
      <c r="O43" s="21" t="str">
        <f t="shared" si="1"/>
        <v/>
      </c>
      <c r="P43" s="21"/>
      <c r="Q43" s="21"/>
      <c r="R43" s="450"/>
      <c r="S43" s="81"/>
    </row>
    <row r="44" spans="1:19" x14ac:dyDescent="0.25">
      <c r="A44" s="1"/>
      <c r="B44" s="5"/>
      <c r="C44" s="6"/>
      <c r="D44" s="7"/>
      <c r="E44" s="19"/>
      <c r="F44" s="19"/>
      <c r="G44" s="18"/>
      <c r="H44" s="17" t="str">
        <f>IF(F44="","",INDEX('[2]ФШ (Муж)'!$B$3:$K$167,MATCH(F44,'[2]ФШ (Муж)'!$A$3:$A$167,0),MATCH(G44,'[2]ФШ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18"/>
      <c r="K44" s="18"/>
      <c r="L44" s="18"/>
      <c r="M44" s="18"/>
      <c r="N44" s="20" t="str">
        <f t="shared" si="5"/>
        <v/>
      </c>
      <c r="O44" s="21" t="str">
        <f t="shared" si="1"/>
        <v/>
      </c>
      <c r="P44" s="21"/>
      <c r="Q44" s="21"/>
      <c r="R44" s="450"/>
      <c r="S44" s="81"/>
    </row>
    <row r="45" spans="1:19" x14ac:dyDescent="0.25">
      <c r="A45" s="1"/>
      <c r="B45" s="5"/>
      <c r="C45" s="6"/>
      <c r="D45" s="7"/>
      <c r="E45" s="19"/>
      <c r="F45" s="19"/>
      <c r="G45" s="18"/>
      <c r="H45" s="17" t="str">
        <f>IF(F45="","",INDEX('[2]ФШ (Муж)'!$B$3:$K$167,MATCH(F45,'[2]ФШ (Муж)'!$A$3:$A$167,0),MATCH(G45,'[2]ФШ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18"/>
      <c r="K45" s="18"/>
      <c r="L45" s="18"/>
      <c r="M45" s="18"/>
      <c r="N45" s="20" t="str">
        <f t="shared" si="5"/>
        <v/>
      </c>
      <c r="O45" s="21" t="str">
        <f t="shared" si="1"/>
        <v/>
      </c>
      <c r="P45" s="21"/>
      <c r="Q45" s="21"/>
      <c r="R45" s="450"/>
      <c r="S45" s="81"/>
    </row>
    <row r="46" spans="1:19" x14ac:dyDescent="0.25">
      <c r="A46" s="1"/>
      <c r="B46" s="5"/>
      <c r="C46" s="6"/>
      <c r="D46" s="5"/>
      <c r="E46" s="8"/>
      <c r="F46" s="8"/>
      <c r="G46" s="9"/>
      <c r="H46" s="17"/>
      <c r="I46" s="17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20" t="str">
        <f t="shared" si="5"/>
        <v/>
      </c>
      <c r="O46" s="21" t="str">
        <f t="shared" si="1"/>
        <v/>
      </c>
      <c r="P46" s="21"/>
      <c r="Q46" s="21"/>
      <c r="R46" s="112"/>
    </row>
    <row r="47" spans="1:19" x14ac:dyDescent="0.25">
      <c r="A47" s="1"/>
      <c r="B47" s="5"/>
      <c r="C47" s="6"/>
      <c r="D47" s="5"/>
      <c r="E47" s="8"/>
      <c r="F47" s="8"/>
      <c r="G47" s="9"/>
      <c r="H47" s="17"/>
      <c r="I47" s="17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20" t="s">
        <v>40</v>
      </c>
      <c r="O47" s="13" t="str">
        <f t="shared" ref="O47:O67" si="6">IF(N47="","",IF(I47="","Укажите возраст",N47*H47*I47))</f>
        <v/>
      </c>
      <c r="P47" s="13"/>
      <c r="Q47" s="13"/>
      <c r="R47" s="112"/>
    </row>
    <row r="48" spans="1:19" x14ac:dyDescent="0.25">
      <c r="A48" s="1"/>
      <c r="B48" s="5"/>
      <c r="C48" s="6"/>
      <c r="D48" s="5"/>
      <c r="E48" s="8"/>
      <c r="F48" s="8"/>
      <c r="G48" s="9"/>
      <c r="H48" s="17"/>
      <c r="I48" s="17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20" t="s">
        <v>40</v>
      </c>
      <c r="O48" s="13" t="str">
        <f t="shared" si="6"/>
        <v/>
      </c>
      <c r="P48" s="13"/>
      <c r="Q48" s="13"/>
      <c r="R48" s="112"/>
    </row>
    <row r="49" spans="1:17" x14ac:dyDescent="0.25">
      <c r="A49" s="1"/>
      <c r="B49" s="5"/>
      <c r="C49" s="6"/>
      <c r="D49" s="5"/>
      <c r="E49" s="8"/>
      <c r="F49" s="8"/>
      <c r="G49" s="9"/>
      <c r="H49" s="17"/>
      <c r="I49" s="17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20" t="s">
        <v>40</v>
      </c>
      <c r="O49" s="13" t="str">
        <f t="shared" si="6"/>
        <v/>
      </c>
      <c r="P49" s="105"/>
      <c r="Q49" s="105"/>
    </row>
    <row r="50" spans="1:17" x14ac:dyDescent="0.25">
      <c r="A50" s="1"/>
      <c r="B50" s="5"/>
      <c r="C50" s="6"/>
      <c r="D50" s="5"/>
      <c r="E50" s="8"/>
      <c r="F50" s="8"/>
      <c r="G50" s="9"/>
      <c r="H50" s="17"/>
      <c r="I50" s="17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20" t="s">
        <v>40</v>
      </c>
      <c r="O50" s="13" t="str">
        <f t="shared" si="6"/>
        <v/>
      </c>
      <c r="P50" s="105"/>
      <c r="Q50" s="105"/>
    </row>
    <row r="51" spans="1:17" x14ac:dyDescent="0.25">
      <c r="A51" s="1"/>
      <c r="B51" s="5"/>
      <c r="C51" s="6"/>
      <c r="D51" s="5"/>
      <c r="E51" s="8"/>
      <c r="F51" s="8"/>
      <c r="G51" s="9"/>
      <c r="H51" s="10" t="str">
        <f>IF(F51="","",INDEX('[2]ФШ (Муж)'!$B$3:$K$167,MATCH(F51,'[2]ФШ (Муж)'!$A$3:$A$167,0),MATCH(G51,'[2]ФШ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20" t="s">
        <v>40</v>
      </c>
      <c r="O51" s="13" t="str">
        <f t="shared" si="6"/>
        <v/>
      </c>
      <c r="P51" s="105"/>
      <c r="Q51" s="105"/>
    </row>
    <row r="52" spans="1:17" x14ac:dyDescent="0.25">
      <c r="A52" s="1"/>
      <c r="B52" s="5"/>
      <c r="C52" s="6"/>
      <c r="D52" s="5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20" t="s">
        <v>40</v>
      </c>
      <c r="O52" s="13" t="str">
        <f t="shared" si="6"/>
        <v/>
      </c>
      <c r="P52" s="105"/>
      <c r="Q52" s="105"/>
    </row>
    <row r="53" spans="1:17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20" t="s">
        <v>40</v>
      </c>
      <c r="O53" s="13" t="str">
        <f t="shared" si="6"/>
        <v/>
      </c>
      <c r="P53" s="105"/>
      <c r="Q53" s="105"/>
    </row>
    <row r="54" spans="1:17" x14ac:dyDescent="0.25">
      <c r="A54" s="1"/>
      <c r="B54" s="5"/>
      <c r="C54" s="6"/>
      <c r="D54" s="5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20" t="s">
        <v>40</v>
      </c>
      <c r="O54" s="13" t="str">
        <f t="shared" si="6"/>
        <v/>
      </c>
      <c r="P54" s="105"/>
      <c r="Q54" s="105"/>
    </row>
    <row r="55" spans="1:17" x14ac:dyDescent="0.25">
      <c r="A55" s="1"/>
      <c r="B55" s="5"/>
      <c r="C55" s="6"/>
      <c r="D55" s="5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20" t="s">
        <v>40</v>
      </c>
      <c r="O55" s="13" t="str">
        <f t="shared" si="6"/>
        <v/>
      </c>
      <c r="P55" s="105"/>
      <c r="Q55" s="105"/>
    </row>
    <row r="56" spans="1:17" x14ac:dyDescent="0.25">
      <c r="A56" s="1"/>
      <c r="B56" s="5"/>
      <c r="C56" s="6"/>
      <c r="D56" s="5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20" t="s">
        <v>40</v>
      </c>
      <c r="O56" s="13" t="str">
        <f t="shared" si="6"/>
        <v/>
      </c>
      <c r="P56" s="105"/>
      <c r="Q56" s="105"/>
    </row>
    <row r="57" spans="1:17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20" t="s">
        <v>40</v>
      </c>
      <c r="O57" s="13" t="str">
        <f t="shared" si="6"/>
        <v/>
      </c>
      <c r="P57" s="105"/>
      <c r="Q57" s="105"/>
    </row>
    <row r="58" spans="1:17" x14ac:dyDescent="0.25">
      <c r="A58" s="1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20" t="s">
        <v>40</v>
      </c>
      <c r="O58" s="13" t="str">
        <f t="shared" si="6"/>
        <v/>
      </c>
      <c r="P58" s="105"/>
      <c r="Q58" s="105"/>
    </row>
    <row r="59" spans="1:17" x14ac:dyDescent="0.25">
      <c r="A59" s="1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20" t="s">
        <v>40</v>
      </c>
      <c r="O59" s="13" t="str">
        <f t="shared" si="6"/>
        <v/>
      </c>
      <c r="P59" s="105"/>
      <c r="Q59" s="105"/>
    </row>
    <row r="60" spans="1:17" x14ac:dyDescent="0.25">
      <c r="A60" s="1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20" t="s">
        <v>40</v>
      </c>
      <c r="O60" s="13" t="str">
        <f t="shared" si="6"/>
        <v/>
      </c>
      <c r="P60" s="105"/>
      <c r="Q60" s="105"/>
    </row>
    <row r="61" spans="1:17" x14ac:dyDescent="0.25">
      <c r="A61" s="1"/>
      <c r="B61" s="5"/>
      <c r="C61" s="6"/>
      <c r="D61" s="5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20" t="s">
        <v>40</v>
      </c>
      <c r="O61" s="13" t="str">
        <f t="shared" si="6"/>
        <v/>
      </c>
      <c r="P61" s="105"/>
      <c r="Q61" s="105"/>
    </row>
    <row r="62" spans="1:17" x14ac:dyDescent="0.25">
      <c r="A62" s="1"/>
      <c r="B62" s="5"/>
      <c r="C62" s="6"/>
      <c r="D62" s="5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20" t="s">
        <v>40</v>
      </c>
      <c r="O62" s="13" t="str">
        <f t="shared" si="6"/>
        <v/>
      </c>
      <c r="P62" s="105"/>
      <c r="Q62" s="105"/>
    </row>
    <row r="63" spans="1:17" x14ac:dyDescent="0.25">
      <c r="A63" s="1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20" t="s">
        <v>40</v>
      </c>
      <c r="O63" s="13" t="str">
        <f t="shared" si="6"/>
        <v/>
      </c>
      <c r="P63" s="105"/>
      <c r="Q63" s="105"/>
    </row>
    <row r="64" spans="1:17" x14ac:dyDescent="0.25">
      <c r="A64" s="1"/>
      <c r="B64" s="5"/>
      <c r="C64" s="6"/>
      <c r="D64" s="5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20" t="s">
        <v>40</v>
      </c>
      <c r="O64" s="13" t="str">
        <f t="shared" si="6"/>
        <v/>
      </c>
      <c r="P64" s="105"/>
      <c r="Q64" s="105"/>
    </row>
    <row r="65" spans="1:17" x14ac:dyDescent="0.25">
      <c r="A65" s="1"/>
      <c r="B65" s="5"/>
      <c r="C65" s="6"/>
      <c r="D65" s="5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7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20" t="s">
        <v>40</v>
      </c>
      <c r="O65" s="13" t="str">
        <f t="shared" si="6"/>
        <v/>
      </c>
      <c r="P65" s="105"/>
      <c r="Q65" s="105"/>
    </row>
    <row r="66" spans="1:17" x14ac:dyDescent="0.25">
      <c r="A66" s="1"/>
      <c r="B66" s="5"/>
      <c r="C66" s="6"/>
      <c r="D66" s="5"/>
      <c r="E66" s="8"/>
      <c r="F66" s="8"/>
      <c r="G66" s="9"/>
      <c r="H66" s="10" t="str">
        <f>IF(F66="","",INDEX('[2]ФШ (Муж)'!$B$3:$K$167,MATCH(F66,'[2]ФШ (Муж)'!$A$3:$A$167,0),MATCH(G66,'[2]ФШ (Муж)'!$B$2:$K$2,0)))</f>
        <v/>
      </c>
      <c r="I66" s="17" t="str">
        <f>IF(E66="","",IF(AND(E66&gt;22,E66&lt;41),1,INDEX('[2]ФШ (возраст)'!$B$1:$B$50,MATCH(E66,'[2]ФШ (возраст)'!$A$2:$A$50,))))</f>
        <v/>
      </c>
      <c r="J66" s="9"/>
      <c r="K66" s="9"/>
      <c r="L66" s="9"/>
      <c r="M66" s="9"/>
      <c r="N66" s="20" t="s">
        <v>40</v>
      </c>
      <c r="O66" s="13" t="str">
        <f t="shared" si="6"/>
        <v/>
      </c>
      <c r="P66" s="105"/>
      <c r="Q66" s="105"/>
    </row>
    <row r="67" spans="1:17" x14ac:dyDescent="0.25">
      <c r="A67" s="1"/>
      <c r="B67" s="5"/>
      <c r="C67" s="6"/>
      <c r="D67" s="5"/>
      <c r="E67" s="8"/>
      <c r="F67" s="8"/>
      <c r="G67" s="9"/>
      <c r="H67" s="10" t="str">
        <f>IF(F67="","",INDEX('[2]ФШ (Муж)'!$B$3:$K$167,MATCH(F67,'[2]ФШ (Муж)'!$A$3:$A$167,0),MATCH(G67,'[2]ФШ (Муж)'!$B$2:$K$2,0)))</f>
        <v/>
      </c>
      <c r="I67" s="17" t="str">
        <f>IF(E67="","",IF(AND(E67&gt;22,E67&lt;41),1,INDEX('[2]ФШ (возраст)'!$B$1:$B$50,MATCH(E67,'[2]ФШ (возраст)'!$A$2:$A$50,))))</f>
        <v/>
      </c>
      <c r="J67" s="9"/>
      <c r="K67" s="9"/>
      <c r="L67" s="9"/>
      <c r="M67" s="9"/>
      <c r="N67" s="20" t="s">
        <v>40</v>
      </c>
      <c r="O67" s="13" t="str">
        <f t="shared" si="6"/>
        <v/>
      </c>
      <c r="P67" s="105"/>
      <c r="Q67" s="105"/>
    </row>
  </sheetData>
  <sortState xmlns:xlrd2="http://schemas.microsoft.com/office/spreadsheetml/2017/richdata2" ref="A4:X67">
    <sortCondition ref="B6:B67"/>
  </sortState>
  <mergeCells count="5">
    <mergeCell ref="T14:X14"/>
    <mergeCell ref="A1:B3"/>
    <mergeCell ref="C1:O1"/>
    <mergeCell ref="T4:X4"/>
    <mergeCell ref="T5:X5"/>
  </mergeCells>
  <phoneticPr fontId="8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F3A3-8CB2-41C6-A641-07D5048AB0EF}">
  <sheetPr>
    <tabColor theme="4"/>
  </sheetPr>
  <dimension ref="A1:DE69"/>
  <sheetViews>
    <sheetView workbookViewId="0">
      <selection activeCell="A29" sqref="A29:XFD29"/>
    </sheetView>
  </sheetViews>
  <sheetFormatPr defaultRowHeight="15" x14ac:dyDescent="0.25"/>
  <cols>
    <col min="1" max="1" width="3.85546875" style="75" customWidth="1"/>
    <col min="2" max="2" width="26.5703125" customWidth="1"/>
    <col min="3" max="3" width="13.5703125" customWidth="1"/>
    <col min="4" max="4" width="13.28515625" customWidth="1"/>
    <col min="19" max="19" width="12.42578125" customWidth="1"/>
  </cols>
  <sheetData>
    <row r="1" spans="1:24" ht="15.75" thickBot="1" x14ac:dyDescent="0.3">
      <c r="A1" s="520"/>
      <c r="B1" s="520"/>
      <c r="C1" s="524" t="s">
        <v>94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15"/>
      <c r="Q1" s="15"/>
      <c r="R1" s="15"/>
    </row>
    <row r="2" spans="1:24" ht="15.75" thickBot="1" x14ac:dyDescent="0.3">
      <c r="A2" s="520"/>
      <c r="B2" s="520"/>
      <c r="C2" s="15" t="s">
        <v>18</v>
      </c>
      <c r="D2" s="15"/>
      <c r="E2" s="15" t="s">
        <v>97</v>
      </c>
      <c r="T2" s="544" t="s">
        <v>27</v>
      </c>
      <c r="U2" s="542"/>
      <c r="V2" s="542"/>
      <c r="W2" s="542"/>
      <c r="X2" s="543"/>
    </row>
    <row r="3" spans="1:24" ht="16.5" customHeight="1" thickBot="1" x14ac:dyDescent="0.3">
      <c r="A3" s="521"/>
      <c r="B3" s="521"/>
      <c r="T3" s="541" t="s">
        <v>34</v>
      </c>
      <c r="U3" s="542"/>
      <c r="V3" s="542"/>
      <c r="W3" s="542"/>
      <c r="X3" s="543"/>
    </row>
    <row r="4" spans="1:24" ht="21" customHeight="1" x14ac:dyDescent="0.25">
      <c r="T4" s="375">
        <v>52</v>
      </c>
      <c r="U4" s="376"/>
      <c r="V4" s="292">
        <v>47.5</v>
      </c>
      <c r="W4" s="261">
        <v>42.5</v>
      </c>
      <c r="X4" s="293">
        <v>40</v>
      </c>
    </row>
    <row r="5" spans="1:24" ht="30" x14ac:dyDescent="0.25">
      <c r="A5" s="253" t="s">
        <v>0</v>
      </c>
      <c r="B5" s="2" t="s">
        <v>1</v>
      </c>
      <c r="C5" s="3" t="s">
        <v>2</v>
      </c>
      <c r="D5" s="3" t="s">
        <v>19</v>
      </c>
      <c r="E5" s="3" t="s">
        <v>3</v>
      </c>
      <c r="F5" s="2" t="s">
        <v>4</v>
      </c>
      <c r="G5" s="2" t="s">
        <v>5</v>
      </c>
      <c r="H5" s="3" t="s">
        <v>20</v>
      </c>
      <c r="I5" s="3" t="s">
        <v>7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3" t="s">
        <v>17</v>
      </c>
      <c r="P5" s="3" t="s">
        <v>82</v>
      </c>
      <c r="Q5" s="3" t="s">
        <v>83</v>
      </c>
      <c r="R5" s="3" t="s">
        <v>87</v>
      </c>
      <c r="T5" s="377">
        <v>56</v>
      </c>
      <c r="U5" s="378"/>
      <c r="V5" s="261">
        <v>50</v>
      </c>
      <c r="W5" s="261">
        <v>45</v>
      </c>
      <c r="X5" s="262">
        <v>42.5</v>
      </c>
    </row>
    <row r="6" spans="1:24" s="214" customFormat="1" ht="15.75" x14ac:dyDescent="0.25">
      <c r="A6" s="253">
        <v>1</v>
      </c>
      <c r="B6" s="210" t="s">
        <v>183</v>
      </c>
      <c r="C6" s="254"/>
      <c r="D6" s="296" t="s">
        <v>228</v>
      </c>
      <c r="E6" s="269">
        <v>39</v>
      </c>
      <c r="F6" s="270">
        <v>57</v>
      </c>
      <c r="G6" s="267">
        <v>400</v>
      </c>
      <c r="H6" s="99">
        <f>IF(F6="","",INDEX('[3]ФМ (Жен)'!$B$3:$K$102,MATCH(F6,'[3]ФМ (Жен)'!$A$3:$A$102,0),MATCH(G6,'[3]ФМ (Жен)'!$B$2:$K$2,0)))</f>
        <v>0.89280000000000004</v>
      </c>
      <c r="I6" s="99">
        <f>IF(E6="","",IF(AND(E6&gt;22,E6&lt;41),1,INDEX('[3]ФМ (возраст)'!$B$1:$B$50,MATCH(E6,'[3]ФМ (возраст)'!$A$2:$A$50,))))</f>
        <v>1</v>
      </c>
      <c r="J6" s="267">
        <v>32.5</v>
      </c>
      <c r="K6" s="267">
        <v>40</v>
      </c>
      <c r="L6" s="267"/>
      <c r="M6" s="267"/>
      <c r="N6" s="99">
        <f>IF(AND(J6="",K6="",L6="",M6=""),"",LARGE(J6:M6,1))</f>
        <v>40</v>
      </c>
      <c r="O6" s="103">
        <f>IF(N6="","",IF(I6="","Укажите возраст",N6*H6*I6))</f>
        <v>35.712000000000003</v>
      </c>
      <c r="P6" s="103"/>
      <c r="Q6" s="251"/>
      <c r="R6" s="251"/>
      <c r="T6" s="377">
        <v>60</v>
      </c>
      <c r="U6" s="378"/>
      <c r="V6" s="261">
        <v>52.5</v>
      </c>
      <c r="W6" s="261">
        <v>47.5</v>
      </c>
      <c r="X6" s="262">
        <v>45</v>
      </c>
    </row>
    <row r="7" spans="1:24" x14ac:dyDescent="0.25">
      <c r="A7" s="253"/>
      <c r="B7" s="56"/>
      <c r="C7" s="254"/>
      <c r="D7" s="255"/>
      <c r="E7" s="269"/>
      <c r="F7" s="269"/>
      <c r="G7" s="267"/>
      <c r="H7" s="99" t="str">
        <f>IF(F7="","",INDEX('[3]ФМ (Жен)'!$B$3:$K$102,MATCH(F7,'[3]ФМ (Жен)'!$A$3:$A$102,0),MATCH(G7,'[3]ФМ (Жен)'!$B$2:$K$2,0)))</f>
        <v/>
      </c>
      <c r="I7" s="99" t="str">
        <f>IF(E7="","",IF(AND(E7&gt;22,E7&lt;41),1,INDEX('[3]ФМ (возраст)'!$B$1:$B$50,MATCH(E7,'[3]ФМ (возраст)'!$A$2:$A$50,))))</f>
        <v/>
      </c>
      <c r="J7" s="267"/>
      <c r="K7" s="267"/>
      <c r="L7" s="267"/>
      <c r="M7" s="267"/>
      <c r="N7" s="99" t="str">
        <f t="shared" ref="N7:N14" si="0">IF(AND(J7="",K7="",L7="",M7=""),"",LARGE(I7:M7,1))</f>
        <v/>
      </c>
      <c r="O7" s="103" t="str">
        <f>IF(N7="","",IF(I7="","Укажите возраст",N7*H7*I7))</f>
        <v/>
      </c>
      <c r="P7" s="103"/>
      <c r="Q7" s="103"/>
      <c r="R7" s="103"/>
      <c r="S7" s="22"/>
      <c r="T7" s="377">
        <v>67.5</v>
      </c>
      <c r="U7" s="378"/>
      <c r="V7" s="261">
        <v>55</v>
      </c>
      <c r="W7" s="261">
        <v>50</v>
      </c>
      <c r="X7" s="262">
        <v>47.5</v>
      </c>
    </row>
    <row r="8" spans="1:24" x14ac:dyDescent="0.25">
      <c r="A8" s="253"/>
      <c r="B8" s="56"/>
      <c r="C8" s="254"/>
      <c r="D8" s="255"/>
      <c r="E8" s="269"/>
      <c r="F8" s="269"/>
      <c r="G8" s="267"/>
      <c r="H8" s="99" t="str">
        <f>IF(F8="","",INDEX('[3]ФМ (Жен)'!$B$3:$K$102,MATCH(F8,'[3]ФМ (Жен)'!$A$3:$A$102,0),MATCH(G8,'[3]ФМ (Жен)'!$B$2:$K$2,0)))</f>
        <v/>
      </c>
      <c r="I8" s="99" t="str">
        <f>IF(E8="","",IF(AND(E8&gt;22,E8&lt;41),1,INDEX('[3]ФМ (возраст)'!$B$1:$B$50,MATCH(E8,'[3]ФМ (возраст)'!$A$2:$A$50,))))</f>
        <v/>
      </c>
      <c r="J8" s="267"/>
      <c r="K8" s="267"/>
      <c r="L8" s="267"/>
      <c r="M8" s="267"/>
      <c r="N8" s="99" t="str">
        <f t="shared" si="0"/>
        <v/>
      </c>
      <c r="O8" s="103" t="str">
        <f t="shared" ref="O8:O69" si="1">IF(N8="","",IF(I8="","Укажите возраст",N8*H8*I8))</f>
        <v/>
      </c>
      <c r="P8" s="103"/>
      <c r="Q8" s="103"/>
      <c r="R8" s="103"/>
      <c r="S8" s="22"/>
      <c r="T8" s="377">
        <v>75</v>
      </c>
      <c r="U8" s="378"/>
      <c r="V8" s="261">
        <v>57.5</v>
      </c>
      <c r="W8" s="261">
        <v>52.5</v>
      </c>
      <c r="X8" s="262">
        <v>50</v>
      </c>
    </row>
    <row r="9" spans="1:24" x14ac:dyDescent="0.25">
      <c r="A9" s="253"/>
      <c r="B9" s="56"/>
      <c r="C9" s="254"/>
      <c r="D9" s="255"/>
      <c r="E9" s="269"/>
      <c r="F9" s="269"/>
      <c r="G9" s="267"/>
      <c r="H9" s="99" t="str">
        <f>IF(F9="","",INDEX('[3]ФМ (Жен)'!$B$3:$K$102,MATCH(F9,'[3]ФМ (Жен)'!$A$3:$A$102,0),MATCH(G9,'[3]ФМ (Жен)'!$B$2:$K$2,0)))</f>
        <v/>
      </c>
      <c r="I9" s="99" t="str">
        <f>IF(E9="","",IF(AND(E9&gt;22,E9&lt;41),1,INDEX('[3]ФМ (возраст)'!$B$1:$B$50,MATCH(E9,'[3]ФМ (возраст)'!$A$2:$A$50,))))</f>
        <v/>
      </c>
      <c r="J9" s="267"/>
      <c r="K9" s="267"/>
      <c r="L9" s="267"/>
      <c r="M9" s="267"/>
      <c r="N9" s="99" t="str">
        <f t="shared" si="0"/>
        <v/>
      </c>
      <c r="O9" s="103" t="str">
        <f t="shared" si="1"/>
        <v/>
      </c>
      <c r="P9" s="103"/>
      <c r="Q9" s="103"/>
      <c r="R9" s="103"/>
      <c r="S9" s="22"/>
      <c r="T9" s="377">
        <v>82.5</v>
      </c>
      <c r="U9" s="378"/>
      <c r="V9" s="261">
        <v>65</v>
      </c>
      <c r="W9" s="379">
        <v>55</v>
      </c>
      <c r="X9" s="262">
        <v>52.5</v>
      </c>
    </row>
    <row r="10" spans="1:24" x14ac:dyDescent="0.25">
      <c r="A10" s="253"/>
      <c r="B10" s="56"/>
      <c r="C10" s="254"/>
      <c r="D10" s="255"/>
      <c r="E10" s="269"/>
      <c r="F10" s="269"/>
      <c r="G10" s="267"/>
      <c r="H10" s="99" t="str">
        <f>IF(F10="","",INDEX('[3]ФМ (Жен)'!$B$3:$K$102,MATCH(F10,'[3]ФМ (Жен)'!$A$3:$A$102,0),MATCH(G10,'[3]ФМ (Жен)'!$B$2:$K$2,0)))</f>
        <v/>
      </c>
      <c r="I10" s="99" t="str">
        <f>IF(E10="","",IF(AND(E10&gt;22,E10&lt;41),1,INDEX('[3]ФМ (возраст)'!$B$1:$B$50,MATCH(E10,'[3]ФМ (возраст)'!$A$2:$A$50,))))</f>
        <v/>
      </c>
      <c r="J10" s="267"/>
      <c r="K10" s="267"/>
      <c r="L10" s="267"/>
      <c r="M10" s="267"/>
      <c r="N10" s="99" t="str">
        <f t="shared" si="0"/>
        <v/>
      </c>
      <c r="O10" s="103" t="str">
        <f t="shared" si="1"/>
        <v/>
      </c>
      <c r="P10" s="103"/>
      <c r="Q10" s="103"/>
      <c r="R10" s="103"/>
      <c r="S10" s="22"/>
      <c r="T10" s="377">
        <v>90</v>
      </c>
      <c r="U10" s="378"/>
      <c r="V10" s="261">
        <v>70</v>
      </c>
      <c r="W10" s="379">
        <v>60</v>
      </c>
      <c r="X10" s="262">
        <v>55</v>
      </c>
    </row>
    <row r="11" spans="1:24" ht="15.75" thickBot="1" x14ac:dyDescent="0.3">
      <c r="A11" s="253"/>
      <c r="B11" s="56"/>
      <c r="C11" s="254"/>
      <c r="D11" s="255"/>
      <c r="E11" s="269"/>
      <c r="F11" s="269"/>
      <c r="G11" s="267"/>
      <c r="H11" s="99" t="str">
        <f>IF(F11="","",INDEX('[3]ФМ (Жен)'!$B$3:$K$102,MATCH(F11,'[3]ФМ (Жен)'!$A$3:$A$102,0),MATCH(G11,'[3]ФМ (Жен)'!$B$2:$K$2,0)))</f>
        <v/>
      </c>
      <c r="I11" s="99" t="str">
        <f>IF(E11="","",IF(AND(E11&gt;22,E11&lt;41),1,INDEX('[3]ФМ (возраст)'!$B$1:$B$50,MATCH(E11,'[3]ФМ (возраст)'!$A$2:$A$50,))))</f>
        <v/>
      </c>
      <c r="J11" s="267"/>
      <c r="K11" s="267"/>
      <c r="L11" s="267"/>
      <c r="M11" s="267"/>
      <c r="N11" s="99" t="str">
        <f t="shared" si="0"/>
        <v/>
      </c>
      <c r="O11" s="103" t="str">
        <f t="shared" si="1"/>
        <v/>
      </c>
      <c r="P11" s="103"/>
      <c r="Q11" s="103"/>
      <c r="R11" s="103"/>
      <c r="T11" s="380" t="s">
        <v>35</v>
      </c>
      <c r="U11" s="381"/>
      <c r="V11" s="281">
        <v>75</v>
      </c>
      <c r="W11" s="281">
        <v>65</v>
      </c>
      <c r="X11" s="282">
        <v>60</v>
      </c>
    </row>
    <row r="12" spans="1:24" hidden="1" x14ac:dyDescent="0.25">
      <c r="A12" s="253"/>
      <c r="B12" s="56"/>
      <c r="C12" s="254"/>
      <c r="D12" s="255"/>
      <c r="E12" s="269"/>
      <c r="F12" s="269"/>
      <c r="G12" s="267"/>
      <c r="H12" s="99" t="str">
        <f>IF(F12="","",INDEX('[2]ФШ (Муж)'!$B$3:$K$167,MATCH(F12,'[2]ФШ (Муж)'!$A$3:$A$167,0),MATCH(G12,'[2]ФШ (Муж)'!$B$2:$K$2,0)))</f>
        <v/>
      </c>
      <c r="I12" s="99" t="str">
        <f>IF(E12="","",IF(AND(E12&gt;22,E12&lt;41),1,INDEX('[3]ФМ (возраст)'!$B$1:$B$50,MATCH(E12,'[3]ФМ (возраст)'!$A$2:$A$50,))))</f>
        <v/>
      </c>
      <c r="J12" s="267"/>
      <c r="K12" s="267"/>
      <c r="L12" s="267"/>
      <c r="M12" s="267"/>
      <c r="N12" s="99" t="str">
        <f t="shared" si="0"/>
        <v/>
      </c>
      <c r="O12" s="103" t="str">
        <f t="shared" si="1"/>
        <v/>
      </c>
      <c r="P12" s="103"/>
      <c r="Q12" s="103"/>
      <c r="R12" s="103"/>
      <c r="T12" s="75"/>
      <c r="U12" s="75"/>
      <c r="V12" s="75"/>
      <c r="W12" s="75"/>
      <c r="X12" s="75"/>
    </row>
    <row r="13" spans="1:24" hidden="1" x14ac:dyDescent="0.25">
      <c r="A13" s="253"/>
      <c r="B13" s="56"/>
      <c r="C13" s="254"/>
      <c r="D13" s="255"/>
      <c r="E13" s="269"/>
      <c r="F13" s="269"/>
      <c r="G13" s="267"/>
      <c r="H13" s="99" t="str">
        <f>IF(AND(F13="",E13=""),"",IF(OR(F13&lt;40,F13&gt;204),"Нет данных",IF(OR(E13&lt;14,E13&gt;80),"недопустимый возраст",INDEX('[2]ФШ (Муж)'!$B$3:$K$167,MATCH(F13,'[2]ФШ (Муж)'!$A$3:$A$167,0),MATCH(G13,'[2]ФШ (Муж)'!$B$2:$K$2,0)))))</f>
        <v/>
      </c>
      <c r="I13" s="99" t="str">
        <f>IF(E13="","",IF(AND(E13&gt;22,E13&lt;41),1,INDEX('[3]ФМ (возраст)'!$B$1:$B$50,MATCH(E13,'[3]ФМ (возраст)'!$A$2:$A$50,))))</f>
        <v/>
      </c>
      <c r="J13" s="267"/>
      <c r="K13" s="267"/>
      <c r="L13" s="267"/>
      <c r="M13" s="267"/>
      <c r="N13" s="99" t="str">
        <f t="shared" si="0"/>
        <v/>
      </c>
      <c r="O13" s="103" t="str">
        <f t="shared" si="1"/>
        <v/>
      </c>
      <c r="P13" s="103"/>
      <c r="Q13" s="103"/>
      <c r="R13" s="103"/>
      <c r="T13" s="75"/>
      <c r="U13" s="75"/>
      <c r="V13" s="75"/>
      <c r="W13" s="75"/>
      <c r="X13" s="75"/>
    </row>
    <row r="14" spans="1:24" hidden="1" x14ac:dyDescent="0.25">
      <c r="A14" s="253"/>
      <c r="B14" s="56"/>
      <c r="C14" s="254"/>
      <c r="D14" s="255"/>
      <c r="E14" s="269"/>
      <c r="F14" s="269"/>
      <c r="G14" s="267"/>
      <c r="H14" s="99" t="str">
        <f>IF(AND(F14="",E14=""),"",IF(OR(F14&lt;40,F14&gt;204),"Нет данных",IF(OR(E14&lt;14,E14&gt;80),"недопустимый возраст",INDEX('[2]ФШ (Муж)'!$B$3:$K$167,MATCH(F14,'[2]ФШ (Муж)'!$A$3:$A$167,0),MATCH(G14,'[2]ФШ (Муж)'!$B$2:$K$2,0)))))</f>
        <v/>
      </c>
      <c r="I14" s="99" t="str">
        <f>IF(E14="","",IF(AND(E14&gt;22,E14&lt;41),1,INDEX('[3]ФМ (возраст)'!$B$1:$B$50,MATCH(E14,'[3]ФМ (возраст)'!$A$2:$A$50,))))</f>
        <v/>
      </c>
      <c r="J14" s="267"/>
      <c r="K14" s="267"/>
      <c r="L14" s="267"/>
      <c r="M14" s="267"/>
      <c r="N14" s="99" t="str">
        <f t="shared" si="0"/>
        <v/>
      </c>
      <c r="O14" s="103" t="str">
        <f t="shared" si="1"/>
        <v/>
      </c>
      <c r="P14" s="103"/>
      <c r="Q14" s="103"/>
      <c r="R14" s="103"/>
      <c r="T14" s="75"/>
      <c r="U14" s="75"/>
      <c r="V14" s="75"/>
      <c r="W14" s="75"/>
      <c r="X14" s="75"/>
    </row>
    <row r="15" spans="1:24" ht="30.75" thickBot="1" x14ac:dyDescent="0.3">
      <c r="A15" s="491"/>
      <c r="B15" s="492" t="s">
        <v>1</v>
      </c>
      <c r="C15" s="493" t="s">
        <v>2</v>
      </c>
      <c r="D15" s="493" t="s">
        <v>19</v>
      </c>
      <c r="E15" s="493" t="s">
        <v>3</v>
      </c>
      <c r="F15" s="492" t="s">
        <v>4</v>
      </c>
      <c r="G15" s="492" t="s">
        <v>5</v>
      </c>
      <c r="H15" s="493" t="s">
        <v>44</v>
      </c>
      <c r="I15" s="493" t="s">
        <v>7</v>
      </c>
      <c r="J15" s="492" t="s">
        <v>21</v>
      </c>
      <c r="K15" s="492" t="s">
        <v>22</v>
      </c>
      <c r="L15" s="492" t="s">
        <v>23</v>
      </c>
      <c r="M15" s="492" t="s">
        <v>24</v>
      </c>
      <c r="N15" s="492" t="s">
        <v>25</v>
      </c>
      <c r="O15" s="493" t="s">
        <v>17</v>
      </c>
      <c r="P15" s="493"/>
      <c r="Q15" s="97"/>
      <c r="R15" s="3"/>
      <c r="T15" s="387" t="s">
        <v>28</v>
      </c>
      <c r="U15" s="302"/>
      <c r="V15" s="302"/>
      <c r="W15" s="302"/>
      <c r="X15" s="388"/>
    </row>
    <row r="16" spans="1:24" s="22" customFormat="1" x14ac:dyDescent="0.25">
      <c r="A16" s="499">
        <v>2</v>
      </c>
      <c r="B16" s="500" t="s">
        <v>67</v>
      </c>
      <c r="C16" s="501" t="s">
        <v>211</v>
      </c>
      <c r="D16" s="502" t="s">
        <v>195</v>
      </c>
      <c r="E16" s="503">
        <v>18</v>
      </c>
      <c r="F16" s="503">
        <v>74</v>
      </c>
      <c r="G16" s="433">
        <v>300</v>
      </c>
      <c r="H16" s="431">
        <f>IF(F16="","",INDEX('[2]ФШ (Муж)'!$B$3:$K$167,MATCH(F16,'[2]ФШ (Муж)'!$A$3:$A$167,0),MATCH(G16,'[2]ФШ (Муж)'!$B$2:$K$2,0)))</f>
        <v>0.6694</v>
      </c>
      <c r="I16" s="431">
        <f>IF(E16="","",IF(AND(E16&gt;22,E16&lt;41),1,INDEX('[2]ФШ (возраст)'!$B$1:$B$50,MATCH(E16,'[2]ФШ (возраст)'!$A$2:$A$50,))))</f>
        <v>1.08</v>
      </c>
      <c r="J16" s="469">
        <v>60</v>
      </c>
      <c r="K16" s="469">
        <v>67.5</v>
      </c>
      <c r="L16" s="469">
        <v>77.5</v>
      </c>
      <c r="M16" s="469"/>
      <c r="N16" s="504">
        <f>IF(AND(J16="",K16="",L16="",M16=""),"",LARGE(J16:M16,1))</f>
        <v>77.5</v>
      </c>
      <c r="O16" s="505">
        <f>IF(N16="","",IF(I16="","Укажите возраст",N16*H16*I16))</f>
        <v>56.028780000000005</v>
      </c>
      <c r="P16" s="506" t="s">
        <v>263</v>
      </c>
      <c r="Q16" s="507" t="s">
        <v>274</v>
      </c>
      <c r="R16" s="487"/>
      <c r="S16" s="125"/>
      <c r="T16" s="347" t="s">
        <v>33</v>
      </c>
      <c r="U16" s="303" t="s">
        <v>29</v>
      </c>
      <c r="V16" s="303" t="s">
        <v>30</v>
      </c>
      <c r="W16" s="303" t="s">
        <v>31</v>
      </c>
      <c r="X16" s="304" t="s">
        <v>32</v>
      </c>
    </row>
    <row r="17" spans="1:109" s="226" customFormat="1" x14ac:dyDescent="0.25">
      <c r="A17" s="508">
        <v>3</v>
      </c>
      <c r="B17" s="56" t="s">
        <v>147</v>
      </c>
      <c r="C17" s="254" t="s">
        <v>239</v>
      </c>
      <c r="D17" s="255">
        <v>13.08</v>
      </c>
      <c r="E17" s="269">
        <v>17</v>
      </c>
      <c r="F17" s="269">
        <v>69</v>
      </c>
      <c r="G17" s="267">
        <v>900</v>
      </c>
      <c r="H17" s="20">
        <f>IF(F17="","",INDEX('[2]ФШ (Муж)'!$B$3:$K$167,MATCH(F17,'[2]ФШ (Муж)'!$A$3:$A$167,0),MATCH(G17,'[2]ФШ (Муж)'!$B$2:$K$2,0)))</f>
        <v>0.70399999999999996</v>
      </c>
      <c r="I17" s="20">
        <f>IF(E17="","",IF(AND(E17&gt;22,E17&lt;41),1,INDEX('[2]ФШ (возраст)'!$B$1:$B$50,MATCH(E17,'[2]ФШ (возраст)'!$A$2:$A$50,))))</f>
        <v>1.1299999999999999</v>
      </c>
      <c r="J17" s="267">
        <v>67.5</v>
      </c>
      <c r="K17" s="267">
        <v>72.5</v>
      </c>
      <c r="L17" s="267"/>
      <c r="M17" s="267"/>
      <c r="N17" s="99">
        <f t="shared" ref="N17:N20" si="2">IF(AND(J17="",K17="",L17="",M17=""),"",LARGE(I17:M17,1))</f>
        <v>72.5</v>
      </c>
      <c r="O17" s="103">
        <f t="shared" ref="O17:O19" si="3">IF(N17="","",IF(I17="","Укажите возраст",N17*H17*I17))</f>
        <v>57.675199999999997</v>
      </c>
      <c r="P17" s="123" t="s">
        <v>263</v>
      </c>
      <c r="Q17" s="509" t="s">
        <v>281</v>
      </c>
      <c r="R17" s="488"/>
      <c r="S17" s="225"/>
      <c r="T17" s="348">
        <v>52</v>
      </c>
      <c r="U17" s="305"/>
      <c r="V17" s="305">
        <v>62.5</v>
      </c>
      <c r="W17" s="305">
        <v>47.5</v>
      </c>
      <c r="X17" s="306">
        <v>45</v>
      </c>
    </row>
    <row r="18" spans="1:109" s="22" customFormat="1" x14ac:dyDescent="0.25">
      <c r="A18" s="508">
        <v>4</v>
      </c>
      <c r="B18" s="56" t="s">
        <v>159</v>
      </c>
      <c r="C18" s="254"/>
      <c r="D18" s="255" t="s">
        <v>248</v>
      </c>
      <c r="E18" s="256">
        <v>22</v>
      </c>
      <c r="F18" s="256">
        <v>65</v>
      </c>
      <c r="G18" s="257">
        <v>300</v>
      </c>
      <c r="H18" s="20">
        <f>IF(F18="","",INDEX('[2]ФШ (Муж)'!$B$3:$K$167,MATCH(F18,'[2]ФШ (Муж)'!$A$3:$A$167,0),MATCH(G18,'[2]ФШ (Муж)'!$B$2:$K$2,0)))</f>
        <v>0.74809999999999999</v>
      </c>
      <c r="I18" s="20">
        <f>IF(E18="","",IF(AND(E18&gt;22,E18&lt;41),1,INDEX('[2]ФШ (возраст)'!$B$1:$B$50,MATCH(E18,'[2]ФШ (возраст)'!$A$2:$A$50,))))</f>
        <v>1.02</v>
      </c>
      <c r="J18" s="267">
        <v>70</v>
      </c>
      <c r="K18" s="267">
        <v>75</v>
      </c>
      <c r="L18" s="267">
        <v>-82.5</v>
      </c>
      <c r="M18" s="267"/>
      <c r="N18" s="99">
        <f>IF(AND(J18="",K18="",L18="",M18=""),"",LARGE(J18:M18,1))</f>
        <v>75</v>
      </c>
      <c r="O18" s="103">
        <f>IF(N18="","",IF(I18="","Укажите возраст",N18*H18*I18))</f>
        <v>57.229649999999999</v>
      </c>
      <c r="P18" s="123" t="s">
        <v>262</v>
      </c>
      <c r="Q18" s="510" t="s">
        <v>274</v>
      </c>
      <c r="R18" s="489"/>
      <c r="S18" s="125"/>
      <c r="T18" s="348">
        <v>56</v>
      </c>
      <c r="U18" s="305"/>
      <c r="V18" s="305">
        <v>67.5</v>
      </c>
      <c r="W18" s="305">
        <v>55</v>
      </c>
      <c r="X18" s="306">
        <v>50</v>
      </c>
    </row>
    <row r="19" spans="1:109" s="226" customFormat="1" x14ac:dyDescent="0.25">
      <c r="A19" s="508">
        <v>5</v>
      </c>
      <c r="B19" s="56" t="s">
        <v>160</v>
      </c>
      <c r="C19" s="254" t="s">
        <v>220</v>
      </c>
      <c r="D19" s="255" t="s">
        <v>161</v>
      </c>
      <c r="E19" s="256">
        <v>19</v>
      </c>
      <c r="F19" s="256">
        <v>80</v>
      </c>
      <c r="G19" s="257">
        <v>600</v>
      </c>
      <c r="H19" s="20">
        <f>IF(F19="","",INDEX('[2]ФШ (Муж)'!$B$3:$K$167,MATCH(F19,'[2]ФШ (Муж)'!$A$3:$A$167,0),MATCH(G19,'[2]ФШ (Муж)'!$B$2:$K$2,0)))</f>
        <v>0.62949999999999995</v>
      </c>
      <c r="I19" s="20">
        <f>IF(E19="","",IF(AND(E19&gt;22,E19&lt;41),1,INDEX('[2]ФШ (возраст)'!$B$1:$B$50,MATCH(E19,'[2]ФШ (возраст)'!$A$2:$A$50,))))</f>
        <v>1.06</v>
      </c>
      <c r="J19" s="267">
        <v>75</v>
      </c>
      <c r="K19" s="267">
        <v>82.5</v>
      </c>
      <c r="L19" s="267">
        <v>90</v>
      </c>
      <c r="M19" s="267"/>
      <c r="N19" s="99">
        <f t="shared" si="2"/>
        <v>90</v>
      </c>
      <c r="O19" s="103">
        <f t="shared" si="3"/>
        <v>60.054299999999998</v>
      </c>
      <c r="P19" s="123" t="s">
        <v>265</v>
      </c>
      <c r="Q19" s="509" t="s">
        <v>274</v>
      </c>
      <c r="R19" s="488"/>
      <c r="S19" s="225"/>
      <c r="T19" s="348">
        <v>60</v>
      </c>
      <c r="U19" s="305"/>
      <c r="V19" s="305">
        <v>75</v>
      </c>
      <c r="W19" s="305">
        <v>62.5</v>
      </c>
      <c r="X19" s="306">
        <v>55</v>
      </c>
    </row>
    <row r="20" spans="1:109" s="226" customFormat="1" ht="14.25" customHeight="1" x14ac:dyDescent="0.25">
      <c r="A20" s="508">
        <v>6</v>
      </c>
      <c r="B20" s="56" t="s">
        <v>157</v>
      </c>
      <c r="C20" s="254"/>
      <c r="D20" s="255" t="s">
        <v>158</v>
      </c>
      <c r="E20" s="256">
        <v>17</v>
      </c>
      <c r="F20" s="256">
        <v>76</v>
      </c>
      <c r="G20" s="267">
        <v>300</v>
      </c>
      <c r="H20" s="20">
        <f>IF(F20="","",INDEX('[2]ФШ (Муж)'!$B$3:$K$167,MATCH(F20,'[2]ФШ (Муж)'!$A$3:$A$167,0),MATCH(G20,'[2]ФШ (Муж)'!$B$2:$K$2,0)))</f>
        <v>0.65569999999999995</v>
      </c>
      <c r="I20" s="20">
        <f>IF(E20="","",IF(AND(E20&gt;22,E20&lt;41),1,INDEX('[2]ФШ (возраст)'!$B$1:$B$50,MATCH(E20,'[2]ФШ (возраст)'!$A$2:$A$50,))))</f>
        <v>1.1299999999999999</v>
      </c>
      <c r="J20" s="267">
        <v>75</v>
      </c>
      <c r="K20" s="267">
        <v>75</v>
      </c>
      <c r="L20" s="267">
        <v>85</v>
      </c>
      <c r="M20" s="267">
        <v>-87.5</v>
      </c>
      <c r="N20" s="99">
        <f t="shared" si="2"/>
        <v>85</v>
      </c>
      <c r="O20" s="103">
        <f>IF(N20="","",IF(I20="","Укажите возраст",N20*H20*I20))</f>
        <v>62.979984999999992</v>
      </c>
      <c r="P20" s="123" t="s">
        <v>265</v>
      </c>
      <c r="Q20" s="510" t="s">
        <v>281</v>
      </c>
      <c r="R20" s="490"/>
      <c r="S20" s="225"/>
      <c r="T20" s="348">
        <v>67.5</v>
      </c>
      <c r="U20" s="305"/>
      <c r="V20" s="305">
        <v>82.5</v>
      </c>
      <c r="W20" s="305">
        <v>70</v>
      </c>
      <c r="X20" s="306">
        <v>62.5</v>
      </c>
    </row>
    <row r="21" spans="1:109" s="22" customFormat="1" x14ac:dyDescent="0.25">
      <c r="A21" s="508">
        <v>7</v>
      </c>
      <c r="B21" s="56" t="s">
        <v>230</v>
      </c>
      <c r="C21" s="254" t="s">
        <v>231</v>
      </c>
      <c r="D21" s="255" t="s">
        <v>232</v>
      </c>
      <c r="E21" s="256">
        <v>21</v>
      </c>
      <c r="F21" s="256">
        <v>101</v>
      </c>
      <c r="G21" s="257">
        <v>500</v>
      </c>
      <c r="H21" s="20">
        <f>IF(F21="","",INDEX('[2]ФШ (Муж)'!$B$3:$K$167,MATCH(F21,'[2]ФШ (Муж)'!$A$3:$A$167,0),MATCH(G21,'[2]ФШ (Муж)'!$B$2:$K$2,0)))</f>
        <v>0.55059999999999998</v>
      </c>
      <c r="I21" s="20">
        <f>IF(E21="","",IF(AND(E21&gt;22,E21&lt;41),1,INDEX('[2]ФШ (возраст)'!$B$1:$B$50,MATCH(E21,'[2]ФШ (возраст)'!$A$2:$A$50,))))</f>
        <v>1.03</v>
      </c>
      <c r="J21" s="267">
        <v>80</v>
      </c>
      <c r="K21" s="267">
        <v>95</v>
      </c>
      <c r="L21" s="267">
        <v>-107.5</v>
      </c>
      <c r="M21" s="267"/>
      <c r="N21" s="99">
        <f t="shared" ref="N21" si="4">IF(AND(J21="",K21="",L21="",M21=""),"",LARGE(J21:M21,1))</f>
        <v>95</v>
      </c>
      <c r="O21" s="103">
        <f t="shared" ref="O21" si="5">IF(N21="","",IF(I21="","Укажите возраст",N21*H21*I21))</f>
        <v>53.876209999999993</v>
      </c>
      <c r="P21" s="123" t="s">
        <v>267</v>
      </c>
      <c r="Q21" s="509" t="s">
        <v>274</v>
      </c>
      <c r="R21" s="487"/>
      <c r="S21" s="125"/>
      <c r="T21" s="348">
        <v>75</v>
      </c>
      <c r="U21" s="305"/>
      <c r="V21" s="305">
        <v>90</v>
      </c>
      <c r="W21" s="305">
        <v>77.5</v>
      </c>
      <c r="X21" s="306">
        <v>67.5</v>
      </c>
    </row>
    <row r="22" spans="1:109" s="226" customFormat="1" ht="15.75" thickBot="1" x14ac:dyDescent="0.3">
      <c r="A22" s="511">
        <v>8</v>
      </c>
      <c r="B22" s="512" t="s">
        <v>121</v>
      </c>
      <c r="C22" s="443"/>
      <c r="D22" s="513" t="s">
        <v>252</v>
      </c>
      <c r="E22" s="514">
        <v>20</v>
      </c>
      <c r="F22" s="514">
        <v>105</v>
      </c>
      <c r="G22" s="515">
        <v>800</v>
      </c>
      <c r="H22" s="447">
        <f>IF(F22="","",INDEX('[2]ФШ (Муж)'!$B$3:$K$167,MATCH(F22,'[2]ФШ (Муж)'!$A$3:$A$167,0),MATCH(G22,'[2]ФШ (Муж)'!$B$2:$K$2,0)))</f>
        <v>0.54239999999999999</v>
      </c>
      <c r="I22" s="447">
        <f>IF(E22="","",IF(AND(E22&gt;22,E22&lt;41),1,INDEX('[2]ФШ (возраст)'!$B$1:$B$50,MATCH(E22,'[2]ФШ (возраст)'!$A$2:$A$50,))))</f>
        <v>1.04</v>
      </c>
      <c r="J22" s="515">
        <v>-97.5</v>
      </c>
      <c r="K22" s="515">
        <v>-97.5</v>
      </c>
      <c r="L22" s="515">
        <v>-97.5</v>
      </c>
      <c r="M22" s="515"/>
      <c r="N22" s="516">
        <v>0</v>
      </c>
      <c r="O22" s="517">
        <f t="shared" ref="O22:O30" si="6">IF(N22="","",IF(I22="","Укажите возраст",N22*H22*I22))</f>
        <v>0</v>
      </c>
      <c r="P22" s="518" t="s">
        <v>270</v>
      </c>
      <c r="Q22" s="519"/>
      <c r="R22" s="488"/>
      <c r="S22" s="225"/>
      <c r="T22" s="348">
        <v>82.5</v>
      </c>
      <c r="U22" s="305"/>
      <c r="V22" s="305">
        <v>95</v>
      </c>
      <c r="W22" s="305">
        <v>82.5</v>
      </c>
      <c r="X22" s="306">
        <v>70</v>
      </c>
    </row>
    <row r="23" spans="1:109" s="226" customFormat="1" x14ac:dyDescent="0.25">
      <c r="A23" s="494">
        <v>9</v>
      </c>
      <c r="B23" s="382" t="s">
        <v>122</v>
      </c>
      <c r="C23" s="383"/>
      <c r="D23" s="384" t="s">
        <v>123</v>
      </c>
      <c r="E23" s="460">
        <v>29</v>
      </c>
      <c r="F23" s="460">
        <v>63</v>
      </c>
      <c r="G23" s="462">
        <v>800</v>
      </c>
      <c r="H23" s="426">
        <f>IF(F23="","",INDEX('[2]ФШ (Муж)'!$B$3:$K$167,MATCH(F23,'[2]ФШ (Муж)'!$A$3:$A$167,0),MATCH(G23,'[2]ФШ (Муж)'!$B$2:$K$2,0)))</f>
        <v>0.76470000000000005</v>
      </c>
      <c r="I23" s="426">
        <f>IF(E23="","",IF(AND(E23&gt;22,E23&lt;41),1,INDEX('[2]ФШ (возраст)'!$B$1:$B$50,MATCH(E23,'[2]ФШ (возраст)'!$A$2:$A$50,))))</f>
        <v>1</v>
      </c>
      <c r="J23" s="462">
        <v>62.5</v>
      </c>
      <c r="K23" s="462">
        <v>-70</v>
      </c>
      <c r="L23" s="462">
        <v>-70</v>
      </c>
      <c r="M23" s="462"/>
      <c r="N23" s="495">
        <f>IF(AND(J23="",K23="",L23="",M23=""),"",LARGE(J23:M23,1))</f>
        <v>62.5</v>
      </c>
      <c r="O23" s="496">
        <f t="shared" si="6"/>
        <v>47.793750000000003</v>
      </c>
      <c r="P23" s="497" t="s">
        <v>262</v>
      </c>
      <c r="Q23" s="498" t="s">
        <v>275</v>
      </c>
      <c r="R23" s="246"/>
      <c r="S23" s="225"/>
      <c r="T23" s="348">
        <v>90</v>
      </c>
      <c r="U23" s="305"/>
      <c r="V23" s="305">
        <v>105</v>
      </c>
      <c r="W23" s="305">
        <v>85</v>
      </c>
      <c r="X23" s="306">
        <v>77.5</v>
      </c>
    </row>
    <row r="24" spans="1:109" s="226" customFormat="1" x14ac:dyDescent="0.25">
      <c r="A24" s="386">
        <v>10</v>
      </c>
      <c r="B24" s="56" t="s">
        <v>51</v>
      </c>
      <c r="C24" s="254" t="s">
        <v>50</v>
      </c>
      <c r="D24" s="255" t="s">
        <v>117</v>
      </c>
      <c r="E24" s="256">
        <v>26</v>
      </c>
      <c r="F24" s="256">
        <v>64</v>
      </c>
      <c r="G24" s="257">
        <v>900</v>
      </c>
      <c r="H24" s="20">
        <f>IF(F24="","",INDEX('[2]ФШ (Муж)'!$B$3:$K$167,MATCH(F24,'[2]ФШ (Муж)'!$A$3:$A$167,0),MATCH(G24,'[2]ФШ (Муж)'!$B$2:$K$2,0)))</f>
        <v>0.75239999999999996</v>
      </c>
      <c r="I24" s="20">
        <f>IF(E24="","",IF(AND(E24&gt;22,E24&lt;41),1,INDEX('[2]ФШ (возраст)'!$B$1:$B$50,MATCH(E24,'[2]ФШ (возраст)'!$A$2:$A$50,))))</f>
        <v>1</v>
      </c>
      <c r="J24" s="257">
        <v>65</v>
      </c>
      <c r="K24" s="257">
        <v>70</v>
      </c>
      <c r="L24" s="257">
        <v>72.5</v>
      </c>
      <c r="M24" s="257"/>
      <c r="N24" s="99">
        <f>IF(AND(J24="",K24="",L24="",M24=""),"",LARGE(J24:M24,1))</f>
        <v>72.5</v>
      </c>
      <c r="O24" s="21">
        <f t="shared" si="6"/>
        <v>54.548999999999999</v>
      </c>
      <c r="P24" s="116" t="s">
        <v>262</v>
      </c>
      <c r="Q24" s="223" t="s">
        <v>276</v>
      </c>
      <c r="R24" s="223"/>
      <c r="S24" s="225"/>
      <c r="T24" s="348">
        <v>100</v>
      </c>
      <c r="U24" s="305"/>
      <c r="V24" s="305">
        <v>107.5</v>
      </c>
      <c r="W24" s="305">
        <v>95</v>
      </c>
      <c r="X24" s="306">
        <v>85</v>
      </c>
    </row>
    <row r="25" spans="1:109" s="252" customFormat="1" x14ac:dyDescent="0.25">
      <c r="A25" s="386">
        <v>11</v>
      </c>
      <c r="B25" s="56" t="s">
        <v>75</v>
      </c>
      <c r="C25" s="254" t="s">
        <v>211</v>
      </c>
      <c r="D25" s="278" t="s">
        <v>148</v>
      </c>
      <c r="E25" s="269">
        <v>27</v>
      </c>
      <c r="F25" s="269">
        <v>72</v>
      </c>
      <c r="G25" s="267">
        <v>700</v>
      </c>
      <c r="H25" s="20">
        <f>IF(F25="","",INDEX('[2]ФШ (Муж)'!$B$3:$K$167,MATCH(F25,'[2]ФШ (Муж)'!$A$3:$A$167,0),MATCH(G25,'[2]ФШ (Муж)'!$B$2:$K$2,0)))</f>
        <v>0.68120000000000003</v>
      </c>
      <c r="I25" s="20">
        <f>IF(E25="","",IF(AND(E25&gt;22,E25&lt;41),1,INDEX('[2]ФШ (возраст)'!$B$1:$B$50,MATCH(E25,'[2]ФШ (возраст)'!$A$2:$A$50,))))</f>
        <v>1</v>
      </c>
      <c r="J25" s="257">
        <v>67.5</v>
      </c>
      <c r="K25" s="257">
        <v>77.5</v>
      </c>
      <c r="L25" s="257">
        <v>-90</v>
      </c>
      <c r="M25" s="257"/>
      <c r="N25" s="99">
        <f>IF(AND(J25="",K25="",L25="",M25=""),"",LARGE(J25:M25,1))</f>
        <v>77.5</v>
      </c>
      <c r="O25" s="21">
        <f t="shared" si="6"/>
        <v>52.792999999999999</v>
      </c>
      <c r="P25" s="116" t="s">
        <v>263</v>
      </c>
      <c r="Q25" s="223" t="s">
        <v>275</v>
      </c>
      <c r="R25" s="224"/>
      <c r="S25" s="225"/>
      <c r="T25" s="348">
        <v>110</v>
      </c>
      <c r="U25" s="305"/>
      <c r="V25" s="305">
        <v>110</v>
      </c>
      <c r="W25" s="305">
        <v>97.5</v>
      </c>
      <c r="X25" s="306">
        <v>82.5</v>
      </c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6"/>
      <c r="BW25" s="226"/>
      <c r="BX25" s="226"/>
      <c r="BY25" s="226"/>
      <c r="BZ25" s="226"/>
      <c r="CA25" s="226"/>
      <c r="CB25" s="226"/>
      <c r="CC25" s="226"/>
      <c r="CD25" s="226"/>
      <c r="CE25" s="226"/>
      <c r="CF25" s="226"/>
      <c r="CG25" s="226"/>
      <c r="CH25" s="226"/>
      <c r="CI25" s="226"/>
      <c r="CJ25" s="226"/>
      <c r="CK25" s="226"/>
      <c r="CL25" s="226"/>
      <c r="CM25" s="226"/>
      <c r="CN25" s="226"/>
      <c r="CO25" s="226"/>
      <c r="CP25" s="226"/>
      <c r="CQ25" s="226"/>
      <c r="CR25" s="226"/>
      <c r="CS25" s="226"/>
      <c r="CT25" s="226"/>
      <c r="CU25" s="226"/>
      <c r="CV25" s="226"/>
      <c r="CW25" s="226"/>
      <c r="CX25" s="226"/>
      <c r="CY25" s="226"/>
      <c r="CZ25" s="226"/>
      <c r="DA25" s="226"/>
      <c r="DB25" s="226"/>
      <c r="DC25" s="226"/>
      <c r="DD25" s="226"/>
      <c r="DE25" s="226"/>
    </row>
    <row r="26" spans="1:109" s="226" customFormat="1" x14ac:dyDescent="0.25">
      <c r="A26" s="386">
        <v>12</v>
      </c>
      <c r="B26" s="56" t="s">
        <v>235</v>
      </c>
      <c r="C26" s="254"/>
      <c r="D26" s="278" t="s">
        <v>236</v>
      </c>
      <c r="E26" s="269">
        <v>29</v>
      </c>
      <c r="F26" s="269">
        <v>73</v>
      </c>
      <c r="G26" s="267">
        <v>800</v>
      </c>
      <c r="H26" s="20">
        <f>IF(F26="","",INDEX('[2]ФШ (Муж)'!$B$3:$K$167,MATCH(F26,'[2]ФШ (Муж)'!$A$3:$A$167,0),MATCH(G26,'[2]ФШ (Муж)'!$B$2:$K$2,0)))</f>
        <v>0.67300000000000004</v>
      </c>
      <c r="I26" s="20">
        <f>IF(E26="","",IF(AND(E26&gt;22,E26&lt;41),1,INDEX('[2]ФШ (возраст)'!$B$1:$B$50,MATCH(E26,'[2]ФШ (возраст)'!$A$2:$A$50,))))</f>
        <v>1</v>
      </c>
      <c r="J26" s="257">
        <v>80</v>
      </c>
      <c r="K26" s="257">
        <v>-85</v>
      </c>
      <c r="L26" s="257">
        <v>85</v>
      </c>
      <c r="M26" s="257"/>
      <c r="N26" s="99">
        <f>IF(AND(J26="",K26="",L26="",M26=""),"",LARGE(J26:M26,1))</f>
        <v>85</v>
      </c>
      <c r="O26" s="21">
        <f t="shared" si="6"/>
        <v>57.205000000000005</v>
      </c>
      <c r="P26" s="116" t="s">
        <v>263</v>
      </c>
      <c r="Q26" s="223" t="s">
        <v>276</v>
      </c>
      <c r="R26" s="224"/>
      <c r="S26" s="225"/>
      <c r="T26" s="348">
        <v>125</v>
      </c>
      <c r="U26" s="305"/>
      <c r="V26" s="305">
        <v>115</v>
      </c>
      <c r="W26" s="305">
        <v>105</v>
      </c>
      <c r="X26" s="306">
        <v>90</v>
      </c>
    </row>
    <row r="27" spans="1:109" s="226" customFormat="1" ht="15.75" thickBot="1" x14ac:dyDescent="0.3">
      <c r="A27" s="386">
        <v>13</v>
      </c>
      <c r="B27" s="56" t="s">
        <v>49</v>
      </c>
      <c r="C27" s="254" t="s">
        <v>50</v>
      </c>
      <c r="D27" s="301" t="s">
        <v>172</v>
      </c>
      <c r="E27" s="269">
        <v>56</v>
      </c>
      <c r="F27" s="269">
        <v>84</v>
      </c>
      <c r="G27" s="267">
        <v>800</v>
      </c>
      <c r="H27" s="20">
        <f>IF(F27="","",INDEX('[2]ФШ (Муж)'!$B$3:$K$167,MATCH(F27,'[2]ФШ (Муж)'!$A$3:$A$167,0),MATCH(G27,'[2]ФШ (Муж)'!$B$2:$K$2,0)))</f>
        <v>0.60780000000000001</v>
      </c>
      <c r="I27" s="20">
        <v>1</v>
      </c>
      <c r="J27" s="257">
        <v>85</v>
      </c>
      <c r="K27" s="257">
        <v>100</v>
      </c>
      <c r="L27" s="257">
        <v>-107.5</v>
      </c>
      <c r="M27" s="257"/>
      <c r="N27" s="20">
        <f>IF(AND(J27="",K27="",L27="",M27=""),"",LARGE(I27:M27,1))</f>
        <v>100</v>
      </c>
      <c r="O27" s="21">
        <f t="shared" si="6"/>
        <v>60.78</v>
      </c>
      <c r="P27" s="116" t="s">
        <v>264</v>
      </c>
      <c r="Q27" s="223" t="s">
        <v>276</v>
      </c>
      <c r="R27" s="224"/>
      <c r="S27" s="225"/>
      <c r="T27" s="91" t="s">
        <v>37</v>
      </c>
      <c r="U27" s="92"/>
      <c r="V27" s="92">
        <v>122.5</v>
      </c>
      <c r="W27" s="92">
        <v>110</v>
      </c>
      <c r="X27" s="93">
        <v>97.5</v>
      </c>
    </row>
    <row r="28" spans="1:109" s="226" customFormat="1" x14ac:dyDescent="0.25">
      <c r="A28" s="386">
        <v>14</v>
      </c>
      <c r="B28" s="56" t="s">
        <v>49</v>
      </c>
      <c r="C28" s="254" t="s">
        <v>50</v>
      </c>
      <c r="D28" s="301" t="s">
        <v>172</v>
      </c>
      <c r="E28" s="269">
        <v>56</v>
      </c>
      <c r="F28" s="269">
        <v>84</v>
      </c>
      <c r="G28" s="267">
        <v>800</v>
      </c>
      <c r="H28" s="20">
        <f>IF(F28="","",INDEX('[2]ФШ (Муж)'!$B$3:$K$167,MATCH(F28,'[2]ФШ (Муж)'!$A$3:$A$167,0),MATCH(G28,'[2]ФШ (Муж)'!$B$2:$K$2,0)))</f>
        <v>0.60780000000000001</v>
      </c>
      <c r="I28" s="20">
        <f>IF(E28="","",IF(AND(E28&gt;22,E28&lt;41),1,INDEX('[2]ФШ (возраст)'!$B$1:$B$50,MATCH(E28,'[2]ФШ (возраст)'!$A$2:$A$50,))))</f>
        <v>1.38</v>
      </c>
      <c r="J28" s="257">
        <v>85</v>
      </c>
      <c r="K28" s="257">
        <v>100</v>
      </c>
      <c r="L28" s="257">
        <v>-107.5</v>
      </c>
      <c r="M28" s="257"/>
      <c r="N28" s="20">
        <f>IF(AND(J28="",K28="",L28="",M28=""),"",LARGE(I28:M28,1))</f>
        <v>100</v>
      </c>
      <c r="O28" s="21">
        <f t="shared" si="6"/>
        <v>83.87639999999999</v>
      </c>
      <c r="P28" s="116" t="s">
        <v>264</v>
      </c>
      <c r="Q28" s="223" t="s">
        <v>278</v>
      </c>
      <c r="R28" s="224"/>
      <c r="S28" s="225"/>
    </row>
    <row r="29" spans="1:109" s="226" customFormat="1" x14ac:dyDescent="0.25">
      <c r="A29" s="386">
        <v>15</v>
      </c>
      <c r="B29" s="382" t="s">
        <v>53</v>
      </c>
      <c r="C29" s="383"/>
      <c r="D29" s="384" t="s">
        <v>219</v>
      </c>
      <c r="E29" s="385">
        <v>51</v>
      </c>
      <c r="F29" s="385">
        <v>89</v>
      </c>
      <c r="G29" s="257">
        <v>600</v>
      </c>
      <c r="H29" s="20">
        <f>IF(F29="","",INDEX('[2]ФШ (Муж)'!$B$3:$K$167,MATCH(F29,'[2]ФШ (Муж)'!$A$3:$A$167,0),MATCH(G29,'[2]ФШ (Муж)'!$B$2:$K$2,0)))</f>
        <v>0.58689999999999998</v>
      </c>
      <c r="I29" s="20">
        <f>IF(E29="","",IF(AND(E29&gt;22,E29&lt;41),1,INDEX('[2]ФШ (возраст)'!$B$1:$B$50,MATCH(E29,'[2]ФШ (возраст)'!$A$2:$A$50,))))</f>
        <v>1.173</v>
      </c>
      <c r="J29" s="257">
        <v>70</v>
      </c>
      <c r="K29" s="257">
        <v>75</v>
      </c>
      <c r="L29" s="257">
        <v>80</v>
      </c>
      <c r="M29" s="257"/>
      <c r="N29" s="20">
        <f>IF(AND(J29="",K29="",L29="",M29=""),"",LARGE(J29:M29,1))</f>
        <v>80</v>
      </c>
      <c r="O29" s="21">
        <f t="shared" si="6"/>
        <v>55.074696000000003</v>
      </c>
      <c r="P29" s="116" t="s">
        <v>264</v>
      </c>
      <c r="Q29" s="223" t="s">
        <v>279</v>
      </c>
      <c r="R29" s="224"/>
      <c r="S29" s="225"/>
    </row>
    <row r="30" spans="1:109" s="226" customFormat="1" x14ac:dyDescent="0.25">
      <c r="A30" s="386">
        <v>16</v>
      </c>
      <c r="B30" s="56" t="s">
        <v>215</v>
      </c>
      <c r="C30" s="336" t="s">
        <v>216</v>
      </c>
      <c r="D30" s="296" t="s">
        <v>217</v>
      </c>
      <c r="E30" s="337">
        <v>43</v>
      </c>
      <c r="F30" s="269">
        <v>108</v>
      </c>
      <c r="G30" s="267">
        <v>400</v>
      </c>
      <c r="H30" s="20">
        <f>IF(F30="","",INDEX('[2]ФШ (Муж)'!$B$3:$K$167,MATCH(F30,'[2]ФШ (Муж)'!$A$3:$A$167,0),MATCH(G30,'[2]ФШ (Муж)'!$B$2:$K$2,0)))</f>
        <v>0.53849999999999998</v>
      </c>
      <c r="I30" s="20">
        <f>IF(E30="","",IF(AND(E30&gt;22,E30&lt;41),1,INDEX('[2]ФШ (возраст)'!$B$1:$B$50,MATCH(E30,'[2]ФШ (возраст)'!$A$2:$A$50,))))</f>
        <v>1.0089999999999999</v>
      </c>
      <c r="J30" s="257">
        <v>80</v>
      </c>
      <c r="K30" s="257">
        <v>-85</v>
      </c>
      <c r="L30" s="257">
        <v>85</v>
      </c>
      <c r="M30" s="257"/>
      <c r="N30" s="20">
        <f>IF(AND(J30="",K30="",L30="",M30=""),"",LARGE(I30:M30,1))</f>
        <v>85</v>
      </c>
      <c r="O30" s="21">
        <f t="shared" si="6"/>
        <v>46.184452499999999</v>
      </c>
      <c r="P30" s="116" t="s">
        <v>267</v>
      </c>
      <c r="Q30" s="223" t="s">
        <v>278</v>
      </c>
      <c r="R30" s="224"/>
      <c r="S30" s="225"/>
    </row>
    <row r="31" spans="1:109" s="226" customFormat="1" x14ac:dyDescent="0.25">
      <c r="A31" s="386"/>
      <c r="B31" s="5"/>
      <c r="C31" s="6"/>
      <c r="D31" s="72"/>
      <c r="E31" s="19"/>
      <c r="F31" s="19"/>
      <c r="G31" s="18"/>
      <c r="H31" s="17" t="str">
        <f>IF(F31="","",INDEX('[2]ФШ (Муж)'!$B$3:$K$167,MATCH(F31,'[2]ФШ (Муж)'!$A$3:$A$167,0),MATCH(G31,'[2]ФШ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18"/>
      <c r="K31" s="18"/>
      <c r="L31" s="18"/>
      <c r="M31" s="18"/>
      <c r="N31" s="20" t="str">
        <f t="shared" ref="N31:N34" si="7">IF(AND(J31="",K31="",L31="",M31=""),"",LARGE(I31:M31,1))</f>
        <v/>
      </c>
      <c r="O31" s="118" t="str">
        <f t="shared" ref="O31:O34" si="8">IF(N31="","",IF(I31="","Укажите возраст",N31*H31*I31))</f>
        <v/>
      </c>
      <c r="P31" s="116"/>
      <c r="Q31" s="116"/>
      <c r="R31" s="21"/>
      <c r="S31" s="225"/>
    </row>
    <row r="32" spans="1:109" s="22" customFormat="1" x14ac:dyDescent="0.25">
      <c r="A32" s="386"/>
      <c r="B32" s="5"/>
      <c r="C32" s="6"/>
      <c r="D32" s="72"/>
      <c r="E32" s="19"/>
      <c r="F32" s="19"/>
      <c r="G32" s="18"/>
      <c r="H32" s="17" t="str">
        <f>IF(F32="","",INDEX('[2]ФШ (Муж)'!$B$3:$K$167,MATCH(F32,'[2]ФШ (Муж)'!$A$3:$A$167,0),MATCH(G32,'[2]ФШ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18"/>
      <c r="K32" s="18"/>
      <c r="L32" s="18"/>
      <c r="M32" s="18"/>
      <c r="N32" s="20" t="str">
        <f t="shared" si="7"/>
        <v/>
      </c>
      <c r="O32" s="118" t="str">
        <f t="shared" si="8"/>
        <v/>
      </c>
      <c r="P32" s="116"/>
      <c r="Q32" s="116"/>
      <c r="R32" s="21"/>
      <c r="S32" s="125"/>
    </row>
    <row r="33" spans="1:109" s="156" customFormat="1" x14ac:dyDescent="0.25">
      <c r="A33" s="386"/>
      <c r="B33" s="5"/>
      <c r="C33" s="6"/>
      <c r="D33" s="72"/>
      <c r="E33" s="19"/>
      <c r="F33" s="19"/>
      <c r="G33" s="18"/>
      <c r="H33" s="17" t="str">
        <f>IF(F33="","",INDEX('[2]ФШ (Муж)'!$B$3:$K$167,MATCH(F33,'[2]ФШ (Муж)'!$A$3:$A$167,0),MATCH(G33,'[2]ФШ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18"/>
      <c r="K33" s="18"/>
      <c r="L33" s="18"/>
      <c r="M33" s="18"/>
      <c r="N33" s="20" t="str">
        <f t="shared" si="7"/>
        <v/>
      </c>
      <c r="O33" s="118" t="str">
        <f t="shared" si="8"/>
        <v/>
      </c>
      <c r="P33" s="116"/>
      <c r="Q33" s="116"/>
      <c r="R33" s="21"/>
      <c r="S33" s="125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</row>
    <row r="34" spans="1:109" s="22" customFormat="1" x14ac:dyDescent="0.25">
      <c r="A34" s="386"/>
      <c r="B34" s="5"/>
      <c r="C34" s="6"/>
      <c r="D34" s="72"/>
      <c r="E34" s="19"/>
      <c r="F34" s="19"/>
      <c r="G34" s="18"/>
      <c r="H34" s="17" t="str">
        <f>IF(F34="","",INDEX('[2]ФШ (Муж)'!$B$3:$K$167,MATCH(F34,'[2]ФШ (Муж)'!$A$3:$A$167,0),MATCH(G34,'[2]ФШ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18"/>
      <c r="K34" s="18"/>
      <c r="L34" s="18"/>
      <c r="M34" s="18"/>
      <c r="N34" s="20" t="str">
        <f t="shared" si="7"/>
        <v/>
      </c>
      <c r="O34" s="118" t="str">
        <f t="shared" si="8"/>
        <v/>
      </c>
      <c r="P34" s="116"/>
      <c r="Q34" s="116"/>
      <c r="R34" s="21"/>
      <c r="S34" s="125"/>
    </row>
    <row r="35" spans="1:109" s="22" customFormat="1" x14ac:dyDescent="0.25">
      <c r="A35" s="386"/>
      <c r="B35" s="5"/>
      <c r="C35" s="6"/>
      <c r="D35" s="72"/>
      <c r="E35" s="19"/>
      <c r="F35" s="19"/>
      <c r="G35" s="18"/>
      <c r="H35" s="17" t="str">
        <f>IF(F35="","",INDEX('[2]ФШ (Муж)'!$B$3:$K$167,MATCH(F35,'[2]ФШ (Муж)'!$A$3:$A$167,0),MATCH(G35,'[2]ФШ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18"/>
      <c r="K35" s="18"/>
      <c r="L35" s="18"/>
      <c r="M35" s="18"/>
      <c r="N35" s="20" t="str">
        <f t="shared" ref="N35:N37" si="9">IF(AND(J35="",K35="",L35="",M35=""),"",LARGE(I35:M35,1))</f>
        <v/>
      </c>
      <c r="O35" s="118" t="str">
        <f t="shared" ref="O35:O37" si="10">IF(N35="","",IF(I35="","Укажите возраст",N35*H35*I35))</f>
        <v/>
      </c>
      <c r="P35" s="116"/>
      <c r="Q35" s="116"/>
      <c r="R35" s="21"/>
      <c r="S35" s="125"/>
    </row>
    <row r="36" spans="1:109" s="156" customFormat="1" x14ac:dyDescent="0.25">
      <c r="A36" s="386"/>
      <c r="B36" s="5"/>
      <c r="C36" s="6"/>
      <c r="D36" s="72"/>
      <c r="E36" s="19"/>
      <c r="F36" s="19"/>
      <c r="G36" s="18"/>
      <c r="H36" s="17" t="str">
        <f>IF(F36="","",INDEX('[2]ФШ (Муж)'!$B$3:$K$167,MATCH(F36,'[2]ФШ (Муж)'!$A$3:$A$167,0),MATCH(G36,'[2]ФШ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18"/>
      <c r="K36" s="18"/>
      <c r="L36" s="18"/>
      <c r="M36" s="18"/>
      <c r="N36" s="20" t="str">
        <f t="shared" si="9"/>
        <v/>
      </c>
      <c r="O36" s="118" t="str">
        <f t="shared" si="10"/>
        <v/>
      </c>
      <c r="P36" s="116"/>
      <c r="Q36" s="116"/>
      <c r="R36" s="21"/>
      <c r="S36" s="125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</row>
    <row r="37" spans="1:109" s="22" customFormat="1" x14ac:dyDescent="0.25">
      <c r="A37" s="386"/>
      <c r="B37" s="5"/>
      <c r="C37" s="6"/>
      <c r="D37" s="72"/>
      <c r="E37" s="19"/>
      <c r="F37" s="19"/>
      <c r="G37" s="18"/>
      <c r="H37" s="17" t="str">
        <f>IF(F37="","",INDEX('[2]ФШ (Муж)'!$B$3:$K$167,MATCH(F37,'[2]ФШ (Муж)'!$A$3:$A$167,0),MATCH(G37,'[2]ФШ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18"/>
      <c r="K37" s="18"/>
      <c r="L37" s="18"/>
      <c r="M37" s="18"/>
      <c r="N37" s="20" t="str">
        <f t="shared" si="9"/>
        <v/>
      </c>
      <c r="O37" s="118" t="str">
        <f t="shared" si="10"/>
        <v/>
      </c>
      <c r="P37" s="116"/>
      <c r="Q37" s="116"/>
      <c r="R37" s="21"/>
      <c r="S37" s="125"/>
      <c r="T37" s="101"/>
      <c r="U37" s="102"/>
      <c r="V37" s="102"/>
      <c r="W37" s="102"/>
      <c r="X37" s="102"/>
    </row>
    <row r="38" spans="1:109" s="22" customFormat="1" x14ac:dyDescent="0.25">
      <c r="A38" s="386"/>
      <c r="B38" s="5"/>
      <c r="C38" s="6"/>
      <c r="D38" s="72"/>
      <c r="E38" s="19"/>
      <c r="F38" s="19"/>
      <c r="G38" s="18"/>
      <c r="H38" s="17" t="str">
        <f>IF(F38="","",INDEX('[2]ФШ (Муж)'!$B$3:$K$167,MATCH(F38,'[2]ФШ (Муж)'!$A$3:$A$167,0),MATCH(G38,'[2]ФШ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18"/>
      <c r="K38" s="18"/>
      <c r="L38" s="18"/>
      <c r="M38" s="18"/>
      <c r="N38" s="20" t="str">
        <f t="shared" ref="N38:N43" si="11">IF(AND(J38="",K38="",L38="",M38=""),"",LARGE(I38:M38,1))</f>
        <v/>
      </c>
      <c r="O38" s="118" t="str">
        <f t="shared" ref="O38:O43" si="12">IF(N38="","",IF(I38="","Укажите возраст",N38*H38*I38))</f>
        <v/>
      </c>
      <c r="P38" s="116"/>
      <c r="Q38" s="116"/>
      <c r="R38" s="21"/>
      <c r="S38" s="125"/>
    </row>
    <row r="39" spans="1:109" s="22" customFormat="1" x14ac:dyDescent="0.25">
      <c r="A39" s="386"/>
      <c r="B39" s="55"/>
      <c r="C39" s="6"/>
      <c r="D39" s="7"/>
      <c r="E39" s="19"/>
      <c r="F39" s="19"/>
      <c r="G39" s="18"/>
      <c r="H39" s="17" t="str">
        <f>IF(F39="","",INDEX('[2]ФШ (Муж)'!$B$3:$K$167,MATCH(F39,'[2]ФШ (Муж)'!$A$3:$A$167,0),MATCH(G39,'[2]ФШ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17"/>
      <c r="K39" s="18"/>
      <c r="L39" s="18"/>
      <c r="M39" s="18"/>
      <c r="N39" s="20" t="str">
        <f t="shared" si="11"/>
        <v/>
      </c>
      <c r="O39" s="21" t="str">
        <f t="shared" si="12"/>
        <v/>
      </c>
      <c r="P39" s="116"/>
      <c r="Q39" s="116"/>
      <c r="R39" s="21"/>
      <c r="S39" s="125"/>
    </row>
    <row r="40" spans="1:109" s="22" customFormat="1" x14ac:dyDescent="0.25">
      <c r="A40" s="386"/>
      <c r="B40" s="56"/>
      <c r="C40" s="6"/>
      <c r="D40" s="72"/>
      <c r="E40" s="19"/>
      <c r="F40" s="19"/>
      <c r="G40" s="18"/>
      <c r="H40" s="17" t="str">
        <f>IF(F40="","",INDEX('[2]ФШ (Муж)'!$B$3:$K$167,MATCH(F40,'[2]ФШ (Муж)'!$A$3:$A$167,0),MATCH(G40,'[2]ФШ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18"/>
      <c r="K40" s="18"/>
      <c r="L40" s="18"/>
      <c r="M40" s="18"/>
      <c r="N40" s="20" t="str">
        <f t="shared" si="11"/>
        <v/>
      </c>
      <c r="O40" s="118" t="str">
        <f t="shared" si="12"/>
        <v/>
      </c>
      <c r="P40" s="116"/>
      <c r="Q40" s="116"/>
      <c r="R40" s="21"/>
      <c r="S40" s="125"/>
    </row>
    <row r="41" spans="1:109" s="156" customFormat="1" x14ac:dyDescent="0.25">
      <c r="A41" s="386"/>
      <c r="B41" s="55"/>
      <c r="C41" s="6"/>
      <c r="D41" s="72"/>
      <c r="E41" s="19"/>
      <c r="F41" s="19"/>
      <c r="G41" s="18"/>
      <c r="H41" s="17" t="str">
        <f>IF(F41="","",INDEX('[2]ФШ (Муж)'!$B$3:$K$167,MATCH(F41,'[2]ФШ (Муж)'!$A$3:$A$167,0),MATCH(G41,'[2]ФШ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18"/>
      <c r="K41" s="18"/>
      <c r="L41" s="18"/>
      <c r="M41" s="18"/>
      <c r="N41" s="20" t="str">
        <f t="shared" si="11"/>
        <v/>
      </c>
      <c r="O41" s="21" t="str">
        <f t="shared" si="12"/>
        <v/>
      </c>
      <c r="P41" s="116"/>
      <c r="Q41" s="116"/>
      <c r="R41" s="21"/>
      <c r="S41" s="125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</row>
    <row r="42" spans="1:109" s="22" customFormat="1" x14ac:dyDescent="0.25">
      <c r="A42" s="386"/>
      <c r="B42" s="56"/>
      <c r="C42" s="6"/>
      <c r="D42" s="72"/>
      <c r="E42" s="19"/>
      <c r="F42" s="19"/>
      <c r="G42" s="18"/>
      <c r="H42" s="17" t="str">
        <f>IF(F42="","",INDEX('[2]ФШ (Муж)'!$B$3:$K$167,MATCH(F42,'[2]ФШ (Муж)'!$A$3:$A$167,0),MATCH(G42,'[2]ФШ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18"/>
      <c r="K42" s="18"/>
      <c r="L42" s="18"/>
      <c r="M42" s="18"/>
      <c r="N42" s="20" t="str">
        <f t="shared" si="11"/>
        <v/>
      </c>
      <c r="O42" s="118" t="str">
        <f t="shared" si="12"/>
        <v/>
      </c>
      <c r="P42" s="116"/>
      <c r="Q42" s="116"/>
      <c r="R42" s="21"/>
      <c r="S42" s="125"/>
    </row>
    <row r="43" spans="1:109" s="22" customFormat="1" x14ac:dyDescent="0.25">
      <c r="A43" s="386"/>
      <c r="B43" s="56"/>
      <c r="C43" s="6"/>
      <c r="D43" s="72"/>
      <c r="E43" s="8"/>
      <c r="F43" s="8"/>
      <c r="G43" s="9"/>
      <c r="H43" s="98" t="str">
        <f>IF(F43="","",INDEX('[2]ФШ (Муж)'!$B$3:$K$167,MATCH(F43,'[2]ФШ (Муж)'!$A$3:$A$167,0),MATCH(G43,'[2]ФШ (Муж)'!$B$2:$K$2,0)))</f>
        <v/>
      </c>
      <c r="I43" s="98" t="str">
        <f>IF(E43="","",IF(AND(E43&gt;22,E43&lt;41),1,INDEX('[2]ФШ (возраст)'!$B$1:$B$50,MATCH(E43,'[2]ФШ (возраст)'!$A$2:$A$50,))))</f>
        <v/>
      </c>
      <c r="J43" s="104"/>
      <c r="K43" s="9"/>
      <c r="L43" s="9"/>
      <c r="M43" s="9"/>
      <c r="N43" s="99" t="str">
        <f t="shared" si="11"/>
        <v/>
      </c>
      <c r="O43" s="124" t="str">
        <f t="shared" si="12"/>
        <v/>
      </c>
      <c r="P43" s="123"/>
      <c r="Q43" s="123"/>
      <c r="R43" s="103"/>
    </row>
    <row r="44" spans="1:109" s="22" customFormat="1" x14ac:dyDescent="0.25">
      <c r="A44" s="386"/>
      <c r="B44" s="5"/>
      <c r="C44" s="6"/>
      <c r="D44" s="65"/>
      <c r="E44" s="8"/>
      <c r="F44" s="8"/>
      <c r="G44" s="9"/>
      <c r="H44" s="98" t="str">
        <f>IF(F44="","",INDEX('[2]ФШ (Муж)'!$B$3:$K$167,MATCH(F44,'[2]ФШ (Муж)'!$A$3:$A$167,0),MATCH(G44,'[2]ФШ (Муж)'!$B$2:$K$2,0)))</f>
        <v/>
      </c>
      <c r="I44" s="98" t="str">
        <f>IF(E44="","",IF(AND(E44&gt;22,E44&lt;41),1,INDEX('[2]ФШ (возраст)'!$B$1:$B$50,MATCH(E44,'[2]ФШ (возраст)'!$A$2:$A$50,))))</f>
        <v/>
      </c>
      <c r="J44" s="9"/>
      <c r="K44" s="9"/>
      <c r="L44" s="9"/>
      <c r="M44" s="9"/>
      <c r="N44" s="99" t="str">
        <f t="shared" ref="N44:N58" si="13">IF(AND(J46="",K44="",L44="",M44=""),"",LARGE(I44:M44,1))</f>
        <v/>
      </c>
      <c r="O44" s="103" t="str">
        <f t="shared" si="1"/>
        <v/>
      </c>
      <c r="P44" s="103"/>
      <c r="Q44" s="103"/>
      <c r="R44" s="103"/>
    </row>
    <row r="45" spans="1:109" s="22" customFormat="1" x14ac:dyDescent="0.25">
      <c r="A45" s="253"/>
      <c r="B45" s="56"/>
      <c r="C45" s="6"/>
      <c r="D45" s="72"/>
      <c r="E45" s="8"/>
      <c r="F45" s="8"/>
      <c r="G45" s="9"/>
      <c r="H45" s="98" t="str">
        <f>IF(F45="","",INDEX('[2]ФШ (Муж)'!$B$3:$K$167,MATCH(F45,'[2]ФШ (Муж)'!$A$3:$A$167,0),MATCH(G45,'[2]ФШ (Муж)'!$B$2:$K$2,0)))</f>
        <v/>
      </c>
      <c r="I45" s="98" t="str">
        <f>IF(E45="","",IF(AND(E45&gt;22,E45&lt;41),1,INDEX('[2]ФШ (возраст)'!$B$1:$B$50,MATCH(E45,'[2]ФШ (возраст)'!$A$2:$A$50,))))</f>
        <v/>
      </c>
      <c r="J45" s="9"/>
      <c r="K45" s="9"/>
      <c r="L45" s="9"/>
      <c r="M45" s="9"/>
      <c r="N45" s="99" t="str">
        <f t="shared" si="13"/>
        <v/>
      </c>
      <c r="O45" s="103" t="str">
        <f t="shared" si="1"/>
        <v/>
      </c>
      <c r="P45" s="103"/>
      <c r="Q45" s="103"/>
      <c r="R45" s="103"/>
    </row>
    <row r="46" spans="1:109" x14ac:dyDescent="0.25">
      <c r="A46" s="253"/>
      <c r="B46" s="56"/>
      <c r="C46" s="6"/>
      <c r="D46" s="72"/>
      <c r="E46" s="8"/>
      <c r="F46" s="8"/>
      <c r="G46" s="9"/>
      <c r="H46" s="98" t="str">
        <f>IF(F46="","",INDEX('[2]ФШ (Муж)'!$B$3:$K$167,MATCH(F46,'[2]ФШ (Муж)'!$A$3:$A$167,0),MATCH(G46,'[2]ФШ (Муж)'!$B$2:$K$2,0)))</f>
        <v/>
      </c>
      <c r="I46" s="98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99" t="str">
        <f t="shared" si="13"/>
        <v/>
      </c>
      <c r="O46" s="103" t="str">
        <f t="shared" si="1"/>
        <v/>
      </c>
      <c r="P46" s="103"/>
      <c r="Q46" s="103"/>
      <c r="R46" s="103"/>
    </row>
    <row r="47" spans="1:109" x14ac:dyDescent="0.25">
      <c r="A47" s="253"/>
      <c r="B47" s="56"/>
      <c r="C47" s="6"/>
      <c r="D47" s="72"/>
      <c r="E47" s="8"/>
      <c r="F47" s="8"/>
      <c r="G47" s="9"/>
      <c r="H47" s="98" t="str">
        <f>IF(F47="","",INDEX('[2]ФШ (Муж)'!$B$3:$K$167,MATCH(F47,'[2]ФШ (Муж)'!$A$3:$A$167,0),MATCH(G47,'[2]ФШ (Муж)'!$B$2:$K$2,0)))</f>
        <v/>
      </c>
      <c r="I47" s="98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99" t="str">
        <f t="shared" si="13"/>
        <v/>
      </c>
      <c r="O47" s="103" t="str">
        <f t="shared" si="1"/>
        <v/>
      </c>
      <c r="P47" s="103"/>
      <c r="Q47" s="103"/>
      <c r="R47" s="103"/>
    </row>
    <row r="48" spans="1:109" x14ac:dyDescent="0.25">
      <c r="A48" s="253"/>
      <c r="B48" s="5"/>
      <c r="C48" s="6"/>
      <c r="D48" s="72"/>
      <c r="E48" s="8"/>
      <c r="F48" s="8"/>
      <c r="G48" s="9"/>
      <c r="H48" s="98" t="str">
        <f>IF(F48="","",INDEX('[2]ФШ (Муж)'!$B$3:$K$167,MATCH(F48,'[2]ФШ (Муж)'!$A$3:$A$167,0),MATCH(G48,'[2]ФШ (Муж)'!$B$2:$K$2,0)))</f>
        <v/>
      </c>
      <c r="I48" s="98" t="str">
        <f>IF(E49="","",IF(AND(E49&gt;22,E49&lt;41),1,INDEX('[2]ФШ (возраст)'!$B$1:$B$50,MATCH(E49,'[2]ФШ (возраст)'!$A$2:$A$50,))))</f>
        <v/>
      </c>
      <c r="J48" s="9"/>
      <c r="K48" s="9"/>
      <c r="L48" s="9"/>
      <c r="M48" s="9"/>
      <c r="N48" s="99" t="str">
        <f t="shared" si="13"/>
        <v/>
      </c>
      <c r="O48" s="103" t="str">
        <f t="shared" si="1"/>
        <v/>
      </c>
      <c r="P48" s="103"/>
      <c r="Q48" s="103"/>
      <c r="R48" s="103"/>
    </row>
    <row r="49" spans="1:18" x14ac:dyDescent="0.25">
      <c r="A49" s="253"/>
      <c r="B49" s="5"/>
      <c r="C49" s="6"/>
      <c r="D49" s="72"/>
      <c r="E49" s="8"/>
      <c r="F49" s="8"/>
      <c r="G49" s="9"/>
      <c r="H49" s="98" t="str">
        <f>IF(F49="","",INDEX('[2]ФШ (Муж)'!$B$3:$K$167,MATCH(F49,'[2]ФШ (Муж)'!$A$3:$A$167,0),MATCH(G49,'[2]ФШ (Муж)'!$B$2:$K$2,0)))</f>
        <v/>
      </c>
      <c r="I49" s="98" t="str">
        <f>IF(E50="","",IF(AND(E50&gt;22,E50&lt;41),1,INDEX('[2]ФШ (возраст)'!$B$1:$B$50,MATCH(E50,'[2]ФШ (возраст)'!$A$2:$A$50,))))</f>
        <v/>
      </c>
      <c r="J49" s="9"/>
      <c r="K49" s="9"/>
      <c r="L49" s="9"/>
      <c r="M49" s="9"/>
      <c r="N49" s="99" t="str">
        <f t="shared" si="13"/>
        <v/>
      </c>
      <c r="O49" s="103" t="str">
        <f t="shared" si="1"/>
        <v/>
      </c>
      <c r="P49" s="103"/>
      <c r="Q49" s="103"/>
      <c r="R49" s="103"/>
    </row>
    <row r="50" spans="1:18" x14ac:dyDescent="0.25">
      <c r="A50" s="253"/>
      <c r="B50" s="5"/>
      <c r="C50" s="6"/>
      <c r="D50" s="5"/>
      <c r="E50" s="8"/>
      <c r="F50" s="8"/>
      <c r="G50" s="9"/>
      <c r="H50" s="98" t="str">
        <f>IF(F50="","",INDEX('[2]ФШ (Муж)'!$B$3:$K$167,MATCH(F50,'[2]ФШ (Муж)'!$A$3:$A$167,0),MATCH(G50,'[2]ФШ (Муж)'!$B$2:$K$2,0)))</f>
        <v/>
      </c>
      <c r="I50" s="98" t="str">
        <f>IF(E51="","",IF(AND(E51&gt;22,E51&lt;41),1,INDEX('[2]ФШ (возраст)'!$B$1:$B$50,MATCH(E51,'[2]ФШ (возраст)'!$A$2:$A$50,))))</f>
        <v/>
      </c>
      <c r="J50" s="9"/>
      <c r="K50" s="9"/>
      <c r="L50" s="9"/>
      <c r="M50" s="9"/>
      <c r="N50" s="99" t="str">
        <f t="shared" si="13"/>
        <v/>
      </c>
      <c r="O50" s="103" t="str">
        <f t="shared" si="1"/>
        <v/>
      </c>
      <c r="P50" s="103"/>
      <c r="Q50" s="103"/>
      <c r="R50" s="103"/>
    </row>
    <row r="51" spans="1:18" x14ac:dyDescent="0.25">
      <c r="A51" s="253"/>
      <c r="B51" s="5"/>
      <c r="C51" s="6"/>
      <c r="D51" s="5"/>
      <c r="E51" s="8"/>
      <c r="F51" s="8"/>
      <c r="G51" s="9"/>
      <c r="H51" s="98" t="str">
        <f>IF(F52="","",INDEX('[2]ФШ (Муж)'!$B$3:$K$167,MATCH(F52,'[2]ФШ (Муж)'!$A$3:$A$167,0),MATCH(G52,'[2]ФШ (Муж)'!$B$2:$K$2,0)))</f>
        <v/>
      </c>
      <c r="I51" s="98" t="str">
        <f>IF(E52="","",IF(AND(E52&gt;22,E52&lt;41),1,INDEX('[2]ФШ (возраст)'!$B$1:$B$50,MATCH(E52,'[2]ФШ (возраст)'!$A$2:$A$50,))))</f>
        <v/>
      </c>
      <c r="J51" s="9"/>
      <c r="K51" s="9"/>
      <c r="L51" s="9"/>
      <c r="M51" s="9"/>
      <c r="N51" s="99" t="str">
        <f t="shared" si="13"/>
        <v/>
      </c>
      <c r="O51" s="103" t="str">
        <f t="shared" si="1"/>
        <v/>
      </c>
      <c r="P51" s="103"/>
      <c r="Q51" s="103"/>
      <c r="R51" s="103"/>
    </row>
    <row r="52" spans="1:18" x14ac:dyDescent="0.25">
      <c r="A52" s="253"/>
      <c r="B52" s="5"/>
      <c r="C52" s="6"/>
      <c r="D52" s="5"/>
      <c r="E52" s="8"/>
      <c r="F52" s="8"/>
      <c r="G52" s="9"/>
      <c r="H52" s="98" t="str">
        <f>IF(F53="","",INDEX('[2]ФШ (Муж)'!$B$3:$K$167,MATCH(F53,'[2]ФШ (Муж)'!$A$3:$A$167,0),MATCH(G53,'[2]ФШ (Муж)'!$B$2:$K$2,0)))</f>
        <v/>
      </c>
      <c r="I52" s="98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99" t="str">
        <f t="shared" si="13"/>
        <v/>
      </c>
      <c r="O52" s="103" t="str">
        <f t="shared" si="1"/>
        <v/>
      </c>
      <c r="P52" s="103"/>
      <c r="Q52" s="103"/>
      <c r="R52" s="103"/>
    </row>
    <row r="53" spans="1:18" x14ac:dyDescent="0.25">
      <c r="A53" s="253"/>
      <c r="B53" s="5"/>
      <c r="C53" s="6"/>
      <c r="D53" s="5"/>
      <c r="E53" s="8"/>
      <c r="F53" s="8"/>
      <c r="G53" s="9"/>
      <c r="H53" s="98" t="str">
        <f>IF(F53="","",INDEX('[2]ФШ (Муж)'!$B$3:$K$167,MATCH(F53,'[2]ФШ (Муж)'!$A$3:$A$167,0),MATCH(G53,'[2]ФШ (Муж)'!$B$2:$K$2,0)))</f>
        <v/>
      </c>
      <c r="I53" s="98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99" t="str">
        <f t="shared" si="13"/>
        <v/>
      </c>
      <c r="O53" s="103" t="str">
        <f t="shared" si="1"/>
        <v/>
      </c>
      <c r="P53" s="122"/>
      <c r="Q53" s="122"/>
      <c r="R53" s="122"/>
    </row>
    <row r="54" spans="1:18" x14ac:dyDescent="0.25">
      <c r="A54" s="253"/>
      <c r="B54" s="5"/>
      <c r="C54" s="6"/>
      <c r="D54" s="5"/>
      <c r="E54" s="8"/>
      <c r="F54" s="8"/>
      <c r="G54" s="9"/>
      <c r="H54" s="98" t="str">
        <f>IF(F54="","",INDEX('[2]ФШ (Муж)'!$B$3:$K$167,MATCH(F54,'[2]ФШ (Муж)'!$A$3:$A$167,0),MATCH(G54,'[2]ФШ (Муж)'!$B$2:$K$2,0)))</f>
        <v/>
      </c>
      <c r="I54" s="98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99" t="str">
        <f t="shared" si="13"/>
        <v/>
      </c>
      <c r="O54" s="103" t="str">
        <f t="shared" si="1"/>
        <v/>
      </c>
      <c r="P54" s="122"/>
      <c r="Q54" s="122"/>
      <c r="R54" s="122"/>
    </row>
    <row r="55" spans="1:18" x14ac:dyDescent="0.25">
      <c r="A55" s="253"/>
      <c r="B55" s="5"/>
      <c r="C55" s="6"/>
      <c r="D55" s="5"/>
      <c r="E55" s="8"/>
      <c r="F55" s="8"/>
      <c r="G55" s="9"/>
      <c r="H55" s="98" t="str">
        <f>IF(F55="","",INDEX('[2]ФШ (Муж)'!$B$3:$K$167,MATCH(F55,'[2]ФШ (Муж)'!$A$3:$A$167,0),MATCH(G55,'[2]ФШ (Муж)'!$B$2:$K$2,0)))</f>
        <v/>
      </c>
      <c r="I55" s="98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99" t="str">
        <f t="shared" si="13"/>
        <v/>
      </c>
      <c r="O55" s="103" t="str">
        <f t="shared" si="1"/>
        <v/>
      </c>
      <c r="P55" s="122"/>
      <c r="Q55" s="122"/>
      <c r="R55" s="122"/>
    </row>
    <row r="56" spans="1:18" x14ac:dyDescent="0.25">
      <c r="A56" s="253"/>
      <c r="B56" s="5"/>
      <c r="C56" s="6"/>
      <c r="D56" s="5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99" t="str">
        <f t="shared" si="13"/>
        <v/>
      </c>
      <c r="O56" s="13" t="str">
        <f t="shared" si="1"/>
        <v/>
      </c>
      <c r="P56" s="105"/>
      <c r="Q56" s="105"/>
      <c r="R56" s="105"/>
    </row>
    <row r="57" spans="1:18" x14ac:dyDescent="0.25">
      <c r="A57" s="253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99" t="str">
        <f t="shared" si="13"/>
        <v/>
      </c>
      <c r="O57" s="13" t="str">
        <f t="shared" si="1"/>
        <v/>
      </c>
      <c r="P57" s="105"/>
      <c r="Q57" s="105"/>
      <c r="R57" s="105"/>
    </row>
    <row r="58" spans="1:18" x14ac:dyDescent="0.25">
      <c r="A58" s="253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99" t="str">
        <f t="shared" si="13"/>
        <v/>
      </c>
      <c r="O58" s="13" t="str">
        <f t="shared" si="1"/>
        <v/>
      </c>
      <c r="P58" s="105"/>
      <c r="Q58" s="105"/>
      <c r="R58" s="105"/>
    </row>
    <row r="59" spans="1:18" x14ac:dyDescent="0.25">
      <c r="A59" s="253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20" t="s">
        <v>40</v>
      </c>
      <c r="O59" s="13" t="str">
        <f t="shared" si="1"/>
        <v/>
      </c>
      <c r="P59" s="105"/>
      <c r="Q59" s="105"/>
      <c r="R59" s="105"/>
    </row>
    <row r="60" spans="1:18" x14ac:dyDescent="0.25">
      <c r="A60" s="253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20" t="s">
        <v>40</v>
      </c>
      <c r="O60" s="13" t="str">
        <f t="shared" si="1"/>
        <v/>
      </c>
      <c r="P60" s="105"/>
      <c r="Q60" s="105"/>
      <c r="R60" s="105"/>
    </row>
    <row r="61" spans="1:18" x14ac:dyDescent="0.25">
      <c r="A61" s="253"/>
      <c r="B61" s="5"/>
      <c r="C61" s="6"/>
      <c r="D61" s="5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20" t="s">
        <v>40</v>
      </c>
      <c r="O61" s="13" t="str">
        <f t="shared" si="1"/>
        <v/>
      </c>
      <c r="P61" s="105"/>
      <c r="Q61" s="105"/>
      <c r="R61" s="105"/>
    </row>
    <row r="62" spans="1:18" x14ac:dyDescent="0.25">
      <c r="A62" s="253"/>
      <c r="B62" s="5"/>
      <c r="C62" s="6"/>
      <c r="D62" s="5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20" t="s">
        <v>40</v>
      </c>
      <c r="O62" s="13" t="str">
        <f t="shared" si="1"/>
        <v/>
      </c>
      <c r="P62" s="105"/>
      <c r="Q62" s="105"/>
      <c r="R62" s="105"/>
    </row>
    <row r="63" spans="1:18" x14ac:dyDescent="0.25">
      <c r="A63" s="253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20" t="s">
        <v>40</v>
      </c>
      <c r="O63" s="13" t="str">
        <f t="shared" si="1"/>
        <v/>
      </c>
      <c r="P63" s="105"/>
      <c r="Q63" s="105"/>
      <c r="R63" s="105"/>
    </row>
    <row r="64" spans="1:18" x14ac:dyDescent="0.25">
      <c r="A64" s="253"/>
      <c r="B64" s="5"/>
      <c r="C64" s="6"/>
      <c r="D64" s="5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20" t="s">
        <v>40</v>
      </c>
      <c r="O64" s="13" t="str">
        <f t="shared" si="1"/>
        <v/>
      </c>
      <c r="P64" s="105"/>
      <c r="Q64" s="105"/>
      <c r="R64" s="105"/>
    </row>
    <row r="65" spans="1:18" x14ac:dyDescent="0.25">
      <c r="A65" s="253"/>
      <c r="B65" s="5"/>
      <c r="C65" s="6"/>
      <c r="D65" s="5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7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20" t="s">
        <v>40</v>
      </c>
      <c r="O65" s="13" t="str">
        <f t="shared" si="1"/>
        <v/>
      </c>
      <c r="P65" s="105"/>
      <c r="Q65" s="105"/>
      <c r="R65" s="105"/>
    </row>
    <row r="66" spans="1:18" x14ac:dyDescent="0.25">
      <c r="A66" s="253"/>
      <c r="B66" s="5"/>
      <c r="C66" s="6"/>
      <c r="D66" s="5"/>
      <c r="E66" s="8"/>
      <c r="F66" s="8"/>
      <c r="G66" s="9"/>
      <c r="H66" s="10" t="str">
        <f>IF(F66="","",INDEX('[2]ФШ (Муж)'!$B$3:$K$167,MATCH(F66,'[2]ФШ (Муж)'!$A$3:$A$167,0),MATCH(G66,'[2]ФШ (Муж)'!$B$2:$K$2,0)))</f>
        <v/>
      </c>
      <c r="I66" s="17" t="str">
        <f>IF(E66="","",IF(AND(E66&gt;22,E66&lt;41),1,INDEX('[2]ФШ (возраст)'!$B$1:$B$50,MATCH(E66,'[2]ФШ (возраст)'!$A$2:$A$50,))))</f>
        <v/>
      </c>
      <c r="J66" s="9"/>
      <c r="K66" s="9"/>
      <c r="L66" s="9"/>
      <c r="M66" s="9"/>
      <c r="N66" s="20" t="s">
        <v>40</v>
      </c>
      <c r="O66" s="13" t="str">
        <f t="shared" si="1"/>
        <v/>
      </c>
      <c r="P66" s="105"/>
      <c r="Q66" s="105"/>
      <c r="R66" s="105"/>
    </row>
    <row r="67" spans="1:18" x14ac:dyDescent="0.25">
      <c r="A67" s="253"/>
      <c r="B67" s="5"/>
      <c r="C67" s="6"/>
      <c r="D67" s="5"/>
      <c r="E67" s="8"/>
      <c r="F67" s="8"/>
      <c r="G67" s="9"/>
      <c r="H67" s="10" t="str">
        <f>IF(F67="","",INDEX('[2]ФШ (Муж)'!$B$3:$K$167,MATCH(F67,'[2]ФШ (Муж)'!$A$3:$A$167,0),MATCH(G67,'[2]ФШ (Муж)'!$B$2:$K$2,0)))</f>
        <v/>
      </c>
      <c r="I67" s="17" t="str">
        <f>IF(E67="","",IF(AND(E67&gt;22,E67&lt;41),1,INDEX('[2]ФШ (возраст)'!$B$1:$B$50,MATCH(E67,'[2]ФШ (возраст)'!$A$2:$A$50,))))</f>
        <v/>
      </c>
      <c r="J67" s="9"/>
      <c r="K67" s="9"/>
      <c r="L67" s="9"/>
      <c r="M67" s="9"/>
      <c r="N67" s="20" t="s">
        <v>40</v>
      </c>
      <c r="O67" s="13" t="str">
        <f t="shared" si="1"/>
        <v/>
      </c>
      <c r="P67" s="105"/>
      <c r="Q67" s="105"/>
      <c r="R67" s="105"/>
    </row>
    <row r="68" spans="1:18" x14ac:dyDescent="0.25">
      <c r="A68" s="253"/>
      <c r="B68" s="5"/>
      <c r="C68" s="6"/>
      <c r="D68" s="5"/>
      <c r="E68" s="8"/>
      <c r="F68" s="8"/>
      <c r="G68" s="9"/>
      <c r="H68" s="10" t="str">
        <f>IF(F68="","",INDEX('[2]ФШ (Муж)'!$B$3:$K$167,MATCH(F68,'[2]ФШ (Муж)'!$A$3:$A$167,0),MATCH(G68,'[2]ФШ (Муж)'!$B$2:$K$2,0)))</f>
        <v/>
      </c>
      <c r="I68" s="17" t="str">
        <f>IF(E68="","",IF(AND(E68&gt;22,E68&lt;41),1,INDEX('[2]ФШ (возраст)'!$B$1:$B$50,MATCH(E68,'[2]ФШ (возраст)'!$A$2:$A$50,))))</f>
        <v/>
      </c>
      <c r="J68" s="9"/>
      <c r="K68" s="9"/>
      <c r="L68" s="9"/>
      <c r="M68" s="9"/>
      <c r="N68" s="20" t="s">
        <v>40</v>
      </c>
      <c r="O68" s="13" t="str">
        <f t="shared" si="1"/>
        <v/>
      </c>
      <c r="P68" s="105"/>
      <c r="Q68" s="105"/>
      <c r="R68" s="105"/>
    </row>
    <row r="69" spans="1:18" x14ac:dyDescent="0.25">
      <c r="A69" s="253"/>
      <c r="B69" s="5"/>
      <c r="C69" s="6"/>
      <c r="D69" s="5"/>
      <c r="E69" s="8"/>
      <c r="F69" s="8"/>
      <c r="G69" s="9"/>
      <c r="H69" s="10" t="str">
        <f>IF(F69="","",INDEX('[2]ФШ (Муж)'!$B$3:$K$167,MATCH(F69,'[2]ФШ (Муж)'!$A$3:$A$167,0),MATCH(G69,'[2]ФШ (Муж)'!$B$2:$K$2,0)))</f>
        <v/>
      </c>
      <c r="I69" s="17" t="str">
        <f>IF(E69="","",IF(AND(E69&gt;22,E69&lt;41),1,INDEX('[2]ФШ (возраст)'!$B$1:$B$50,MATCH(E69,'[2]ФШ (возраст)'!$A$2:$A$50,))))</f>
        <v/>
      </c>
      <c r="J69" s="9"/>
      <c r="K69" s="9"/>
      <c r="L69" s="9"/>
      <c r="M69" s="9"/>
      <c r="N69" s="20" t="s">
        <v>40</v>
      </c>
      <c r="O69" s="13" t="str">
        <f t="shared" si="1"/>
        <v/>
      </c>
      <c r="P69" s="105"/>
      <c r="Q69" s="105"/>
      <c r="R69" s="105"/>
    </row>
  </sheetData>
  <mergeCells count="4">
    <mergeCell ref="A1:B3"/>
    <mergeCell ref="C1:O1"/>
    <mergeCell ref="T3:X3"/>
    <mergeCell ref="T2:X2"/>
  </mergeCells>
  <phoneticPr fontId="8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46B4-0058-4A58-B3AD-E03707FA0C55}">
  <sheetPr>
    <tabColor theme="4"/>
  </sheetPr>
  <dimension ref="A1:AH67"/>
  <sheetViews>
    <sheetView workbookViewId="0">
      <selection activeCell="N6" sqref="N6:N9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4" max="14" width="9.140625" customWidth="1"/>
    <col min="15" max="15" width="0" hidden="1" customWidth="1"/>
    <col min="17" max="17" width="7.85546875" customWidth="1"/>
    <col min="18" max="22" width="6.7109375" customWidth="1"/>
    <col min="23" max="23" width="2.28515625" customWidth="1"/>
    <col min="24" max="29" width="6.7109375" customWidth="1"/>
  </cols>
  <sheetData>
    <row r="1" spans="1:34" ht="24" customHeight="1" thickBot="1" x14ac:dyDescent="0.3">
      <c r="A1" s="520"/>
      <c r="B1" s="520"/>
      <c r="C1" s="524" t="s">
        <v>98</v>
      </c>
      <c r="D1" s="524"/>
      <c r="E1" s="524"/>
      <c r="F1" s="524"/>
      <c r="G1" s="524"/>
      <c r="H1" s="524"/>
      <c r="I1" s="524"/>
      <c r="J1" s="524"/>
      <c r="K1" s="520"/>
      <c r="Q1" s="34"/>
    </row>
    <row r="2" spans="1:34" ht="15.75" thickBot="1" x14ac:dyDescent="0.3">
      <c r="A2" s="520"/>
      <c r="B2" s="520"/>
      <c r="C2" s="15" t="s">
        <v>18</v>
      </c>
      <c r="D2" s="15"/>
      <c r="E2" s="15" t="s">
        <v>99</v>
      </c>
      <c r="K2" s="15"/>
      <c r="L2" s="15"/>
      <c r="M2" s="15"/>
      <c r="N2" s="15"/>
      <c r="O2" s="15"/>
      <c r="Q2" s="548" t="s">
        <v>113</v>
      </c>
      <c r="R2" s="549"/>
      <c r="S2" s="549"/>
      <c r="T2" s="549"/>
      <c r="U2" s="549"/>
      <c r="V2" s="550"/>
      <c r="X2" s="548" t="s">
        <v>115</v>
      </c>
      <c r="Y2" s="549"/>
      <c r="Z2" s="549"/>
      <c r="AA2" s="549"/>
      <c r="AB2" s="549"/>
      <c r="AC2" s="550"/>
    </row>
    <row r="3" spans="1:34" ht="18" customHeight="1" thickBot="1" x14ac:dyDescent="0.3">
      <c r="A3" s="521"/>
      <c r="B3" s="521"/>
      <c r="Q3" s="192" t="s">
        <v>102</v>
      </c>
      <c r="R3" s="190" t="s">
        <v>103</v>
      </c>
      <c r="S3" s="190" t="s">
        <v>104</v>
      </c>
      <c r="T3" s="190" t="s">
        <v>30</v>
      </c>
      <c r="U3" s="190" t="s">
        <v>31</v>
      </c>
      <c r="V3" s="191" t="s">
        <v>32</v>
      </c>
      <c r="W3" s="174"/>
      <c r="X3" s="192" t="s">
        <v>102</v>
      </c>
      <c r="Y3" s="190" t="s">
        <v>103</v>
      </c>
      <c r="Z3" s="190" t="s">
        <v>104</v>
      </c>
      <c r="AA3" s="190" t="s">
        <v>30</v>
      </c>
      <c r="AB3" s="190" t="s">
        <v>31</v>
      </c>
      <c r="AC3" s="191" t="s">
        <v>32</v>
      </c>
    </row>
    <row r="4" spans="1:34" ht="30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4" t="s">
        <v>54</v>
      </c>
      <c r="K4" s="3" t="s">
        <v>65</v>
      </c>
      <c r="L4" s="4" t="s">
        <v>43</v>
      </c>
      <c r="M4" s="3" t="s">
        <v>66</v>
      </c>
      <c r="N4" s="3" t="s">
        <v>42</v>
      </c>
      <c r="O4" s="4" t="s">
        <v>43</v>
      </c>
      <c r="Q4" s="176" t="s">
        <v>80</v>
      </c>
      <c r="R4" s="193" t="s">
        <v>78</v>
      </c>
      <c r="S4" s="177">
        <v>38</v>
      </c>
      <c r="T4" s="177">
        <v>35</v>
      </c>
      <c r="U4" s="177">
        <v>29</v>
      </c>
      <c r="V4" s="178">
        <v>26</v>
      </c>
      <c r="W4" s="174"/>
      <c r="X4" s="176" t="s">
        <v>80</v>
      </c>
      <c r="Y4" s="193" t="s">
        <v>78</v>
      </c>
      <c r="Z4" s="177">
        <v>23</v>
      </c>
      <c r="AA4" s="177">
        <v>19</v>
      </c>
      <c r="AB4" s="177">
        <v>15</v>
      </c>
      <c r="AC4" s="178">
        <v>12</v>
      </c>
    </row>
    <row r="5" spans="1:34" x14ac:dyDescent="0.25">
      <c r="A5" s="1"/>
      <c r="B5" s="554" t="s">
        <v>71</v>
      </c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6"/>
      <c r="O5" s="10">
        <f t="shared" ref="O5:O27" si="0">J5*M5</f>
        <v>0</v>
      </c>
      <c r="Q5" s="179" t="s">
        <v>105</v>
      </c>
      <c r="R5" s="188" t="s">
        <v>78</v>
      </c>
      <c r="S5" s="175">
        <v>34</v>
      </c>
      <c r="T5" s="175">
        <v>31</v>
      </c>
      <c r="U5" s="175">
        <v>27</v>
      </c>
      <c r="V5" s="180">
        <v>22</v>
      </c>
      <c r="W5" s="174"/>
      <c r="X5" s="179" t="s">
        <v>105</v>
      </c>
      <c r="Y5" s="188" t="s">
        <v>78</v>
      </c>
      <c r="Z5" s="175">
        <v>22</v>
      </c>
      <c r="AA5" s="175">
        <v>18</v>
      </c>
      <c r="AB5" s="175">
        <v>13</v>
      </c>
      <c r="AC5" s="180">
        <v>11</v>
      </c>
    </row>
    <row r="6" spans="1:34" s="75" customFormat="1" x14ac:dyDescent="0.25">
      <c r="A6" s="253">
        <v>1</v>
      </c>
      <c r="B6" s="56" t="s">
        <v>173</v>
      </c>
      <c r="C6" s="254"/>
      <c r="D6" s="301" t="s">
        <v>174</v>
      </c>
      <c r="E6" s="269">
        <v>46</v>
      </c>
      <c r="F6" s="269">
        <v>102</v>
      </c>
      <c r="G6" s="267">
        <v>0</v>
      </c>
      <c r="H6" s="12">
        <f>IF(F6="","",INDEX('[1]ФШ (Муж)'!$B$3:$K$167,MATCH(F6,'[1]ФШ (Муж)'!$A$3:$A$167,0),MATCH(G6,'[1]ФШ (Муж)'!$B$2:$K$2,0)))</f>
        <v>0.54949999999999999</v>
      </c>
      <c r="I6" s="20">
        <f>IF(E6="","",IF(AND(E6&gt;22,E6&lt;41),1,INDEX('[2]ФШ (возраст)'!$B$1:$B$50,MATCH(E6,'[2]ФШ (возраст)'!$A$2:$A$50,))))</f>
        <v>1.048</v>
      </c>
      <c r="J6" s="267">
        <v>110</v>
      </c>
      <c r="K6" s="20">
        <v>52</v>
      </c>
      <c r="L6" s="20">
        <f t="shared" ref="L6" si="1">J6*K6</f>
        <v>5720</v>
      </c>
      <c r="M6" s="20"/>
      <c r="N6" s="13"/>
      <c r="O6" s="12">
        <f t="shared" si="0"/>
        <v>0</v>
      </c>
      <c r="Q6" s="308" t="s">
        <v>106</v>
      </c>
      <c r="R6" s="309" t="s">
        <v>78</v>
      </c>
      <c r="S6" s="310">
        <v>33</v>
      </c>
      <c r="T6" s="310">
        <v>30</v>
      </c>
      <c r="U6" s="310">
        <v>26</v>
      </c>
      <c r="V6" s="311">
        <v>21</v>
      </c>
      <c r="W6" s="312"/>
      <c r="X6" s="308" t="s">
        <v>106</v>
      </c>
      <c r="Y6" s="309" t="s">
        <v>78</v>
      </c>
      <c r="Z6" s="310">
        <v>21</v>
      </c>
      <c r="AA6" s="310">
        <v>17</v>
      </c>
      <c r="AB6" s="310">
        <v>12</v>
      </c>
      <c r="AC6" s="311">
        <v>10</v>
      </c>
    </row>
    <row r="7" spans="1:34" s="214" customFormat="1" x14ac:dyDescent="0.25">
      <c r="A7" s="253">
        <v>2</v>
      </c>
      <c r="B7" s="56" t="s">
        <v>215</v>
      </c>
      <c r="C7" s="254" t="s">
        <v>216</v>
      </c>
      <c r="D7" s="301" t="s">
        <v>217</v>
      </c>
      <c r="E7" s="269">
        <v>43</v>
      </c>
      <c r="F7" s="269">
        <v>108</v>
      </c>
      <c r="G7" s="267">
        <v>400</v>
      </c>
      <c r="H7" s="12">
        <f>IF(F7="","",INDEX('[1]ФШ (Муж)'!$B$3:$K$167,MATCH(F7,'[1]ФШ (Муж)'!$A$3:$A$167,0),MATCH(G7,'[1]ФШ (Муж)'!$B$2:$K$2,0)))</f>
        <v>0.53849999999999998</v>
      </c>
      <c r="I7" s="20">
        <f>IF(E7="","",IF(AND(E7&gt;22,E7&lt;41),1,INDEX('[2]ФШ (возраст)'!$B$1:$B$50,MATCH(E7,'[2]ФШ (возраст)'!$A$2:$A$50,))))</f>
        <v>1.0089999999999999</v>
      </c>
      <c r="J7" s="267">
        <v>110</v>
      </c>
      <c r="K7" s="20">
        <v>26</v>
      </c>
      <c r="L7" s="20">
        <f t="shared" ref="L7:L27" si="2">J7*K7</f>
        <v>2860</v>
      </c>
      <c r="M7" s="20"/>
      <c r="N7" s="13"/>
      <c r="O7" s="12">
        <f t="shared" si="0"/>
        <v>0</v>
      </c>
      <c r="P7" s="75"/>
      <c r="Q7" s="308" t="s">
        <v>107</v>
      </c>
      <c r="R7" s="309" t="s">
        <v>78</v>
      </c>
      <c r="S7" s="310">
        <v>30</v>
      </c>
      <c r="T7" s="310">
        <v>27</v>
      </c>
      <c r="U7" s="310">
        <v>24</v>
      </c>
      <c r="V7" s="311">
        <v>19</v>
      </c>
      <c r="W7" s="312"/>
      <c r="X7" s="308" t="s">
        <v>107</v>
      </c>
      <c r="Y7" s="309" t="s">
        <v>78</v>
      </c>
      <c r="Z7" s="310">
        <v>20</v>
      </c>
      <c r="AA7" s="310">
        <v>16</v>
      </c>
      <c r="AB7" s="310">
        <v>11</v>
      </c>
      <c r="AC7" s="311">
        <v>9</v>
      </c>
      <c r="AD7" s="75"/>
      <c r="AE7" s="75"/>
      <c r="AF7" s="75"/>
      <c r="AG7" s="75"/>
      <c r="AH7" s="75"/>
    </row>
    <row r="8" spans="1:34" x14ac:dyDescent="0.25">
      <c r="A8" s="1">
        <v>3</v>
      </c>
      <c r="B8" s="56" t="s">
        <v>149</v>
      </c>
      <c r="C8" s="254" t="s">
        <v>50</v>
      </c>
      <c r="D8" s="255" t="s">
        <v>150</v>
      </c>
      <c r="E8" s="269">
        <v>32</v>
      </c>
      <c r="F8" s="269">
        <v>80</v>
      </c>
      <c r="G8" s="267">
        <v>0</v>
      </c>
      <c r="H8" s="12">
        <f>IF(F8="","",INDEX('[1]ФШ (Муж)'!$B$3:$K$167,MATCH(F8,'[1]ФШ (Муж)'!$A$3:$A$167,0),MATCH(G8,'[1]ФШ (Муж)'!$B$2:$K$2,0)))</f>
        <v>0.63290000000000002</v>
      </c>
      <c r="I8" s="20">
        <f>IF(E8="","",IF(AND(E8&gt;22,E8&lt;41),1,INDEX('[2]ФШ (возраст)'!$B$1:$B$50,MATCH(E8,'[2]ФШ (возраст)'!$A$2:$A$50,))))</f>
        <v>1</v>
      </c>
      <c r="J8" s="267">
        <v>82.5</v>
      </c>
      <c r="K8" s="20">
        <v>40</v>
      </c>
      <c r="L8" s="20">
        <f t="shared" si="2"/>
        <v>3300</v>
      </c>
      <c r="M8" s="20"/>
      <c r="N8" s="13"/>
      <c r="O8" s="12">
        <f t="shared" si="0"/>
        <v>0</v>
      </c>
      <c r="P8" s="75"/>
      <c r="Q8" s="308" t="s">
        <v>79</v>
      </c>
      <c r="R8" s="309" t="s">
        <v>78</v>
      </c>
      <c r="S8" s="310">
        <v>30</v>
      </c>
      <c r="T8" s="310">
        <v>27</v>
      </c>
      <c r="U8" s="310">
        <v>24</v>
      </c>
      <c r="V8" s="311">
        <v>19</v>
      </c>
      <c r="W8" s="312"/>
      <c r="X8" s="308" t="s">
        <v>79</v>
      </c>
      <c r="Y8" s="309" t="s">
        <v>78</v>
      </c>
      <c r="Z8" s="310">
        <v>20</v>
      </c>
      <c r="AA8" s="310">
        <v>16</v>
      </c>
      <c r="AB8" s="310">
        <v>11</v>
      </c>
      <c r="AC8" s="311">
        <v>9</v>
      </c>
      <c r="AD8" s="75"/>
      <c r="AE8" s="75"/>
      <c r="AF8" s="75"/>
      <c r="AG8" s="75"/>
      <c r="AH8" s="75"/>
    </row>
    <row r="9" spans="1:34" x14ac:dyDescent="0.25">
      <c r="A9" s="1"/>
      <c r="B9" s="56"/>
      <c r="C9" s="254"/>
      <c r="D9" s="255"/>
      <c r="E9" s="269"/>
      <c r="F9" s="269"/>
      <c r="G9" s="267"/>
      <c r="H9" s="12" t="str">
        <f>IF(F9="","",INDEX('[1]ФШ (Муж)'!$B$3:$K$167,MATCH(F9,'[1]ФШ (Муж)'!$A$3:$A$167,0),MATCH(G9,'[1]ФШ (Муж)'!$B$2:$K$2,0)))</f>
        <v/>
      </c>
      <c r="I9" s="20" t="str">
        <f>IF(E9="","",IF(AND(E9&gt;22,E9&lt;41),1,INDEX('[2]ФШ (возраст)'!$B$1:$B$50,MATCH(E9,'[2]ФШ (возраст)'!$A$2:$A$50,))))</f>
        <v/>
      </c>
      <c r="J9" s="267"/>
      <c r="K9" s="20"/>
      <c r="L9" s="20">
        <f t="shared" si="2"/>
        <v>0</v>
      </c>
      <c r="M9" s="20"/>
      <c r="N9" s="13"/>
      <c r="O9" s="12">
        <f t="shared" si="0"/>
        <v>0</v>
      </c>
      <c r="P9" s="75"/>
      <c r="Q9" s="308" t="s">
        <v>77</v>
      </c>
      <c r="R9" s="309" t="s">
        <v>78</v>
      </c>
      <c r="S9" s="310">
        <v>30</v>
      </c>
      <c r="T9" s="310">
        <v>27</v>
      </c>
      <c r="U9" s="310">
        <v>24</v>
      </c>
      <c r="V9" s="311">
        <v>19</v>
      </c>
      <c r="W9" s="312"/>
      <c r="X9" s="308" t="s">
        <v>77</v>
      </c>
      <c r="Y9" s="309" t="s">
        <v>78</v>
      </c>
      <c r="Z9" s="310">
        <v>20</v>
      </c>
      <c r="AA9" s="310">
        <v>16</v>
      </c>
      <c r="AB9" s="310">
        <v>11</v>
      </c>
      <c r="AC9" s="311">
        <v>9</v>
      </c>
      <c r="AD9" s="75"/>
      <c r="AE9" s="75"/>
      <c r="AF9" s="75"/>
      <c r="AG9" s="75"/>
      <c r="AH9" s="75"/>
    </row>
    <row r="10" spans="1:34" x14ac:dyDescent="0.25">
      <c r="A10" s="1"/>
      <c r="B10" s="56"/>
      <c r="C10" s="254"/>
      <c r="D10" s="389"/>
      <c r="E10" s="269"/>
      <c r="F10" s="269"/>
      <c r="G10" s="267"/>
      <c r="H10" s="12" t="str">
        <f>IF(F10="","",INDEX('[1]ФШ (Муж)'!$B$3:$K$167,MATCH(F10,'[1]ФШ (Муж)'!$A$3:$A$167,0),MATCH(G10,'[1]ФШ (Муж)'!$B$2:$K$2,0)))</f>
        <v/>
      </c>
      <c r="I10" s="20" t="str">
        <f>IF(E10="","",IF(AND(E10&gt;22,E10&lt;41),1,INDEX('[2]ФШ (возраст)'!$B$1:$B$50,MATCH(E10,'[2]ФШ (возраст)'!$A$2:$A$50,))))</f>
        <v/>
      </c>
      <c r="J10" s="267"/>
      <c r="K10" s="20"/>
      <c r="L10" s="20">
        <f t="shared" si="2"/>
        <v>0</v>
      </c>
      <c r="M10" s="20"/>
      <c r="N10" s="13" t="str">
        <f t="shared" ref="N10:N11" si="3">IF(J10="","",IF(I12="","Укажите возраст",J10*H12*I12))</f>
        <v/>
      </c>
      <c r="O10" s="12">
        <f t="shared" si="0"/>
        <v>0</v>
      </c>
      <c r="P10" s="75"/>
      <c r="Q10" s="308" t="s">
        <v>108</v>
      </c>
      <c r="R10" s="309" t="s">
        <v>78</v>
      </c>
      <c r="S10" s="310">
        <v>30</v>
      </c>
      <c r="T10" s="310">
        <v>27</v>
      </c>
      <c r="U10" s="310">
        <v>24</v>
      </c>
      <c r="V10" s="311">
        <v>19</v>
      </c>
      <c r="W10" s="312"/>
      <c r="X10" s="308" t="s">
        <v>108</v>
      </c>
      <c r="Y10" s="309" t="s">
        <v>78</v>
      </c>
      <c r="Z10" s="310">
        <v>20</v>
      </c>
      <c r="AA10" s="310">
        <v>16</v>
      </c>
      <c r="AB10" s="310">
        <v>11</v>
      </c>
      <c r="AC10" s="311">
        <v>9</v>
      </c>
      <c r="AD10" s="75"/>
      <c r="AE10" s="75"/>
      <c r="AF10" s="75"/>
      <c r="AG10" s="75"/>
      <c r="AH10" s="75"/>
    </row>
    <row r="11" spans="1:34" ht="15.75" thickBot="1" x14ac:dyDescent="0.3">
      <c r="A11" s="1"/>
      <c r="B11" s="56"/>
      <c r="C11" s="254"/>
      <c r="D11" s="301"/>
      <c r="E11" s="269"/>
      <c r="F11" s="269"/>
      <c r="G11" s="267"/>
      <c r="H11" s="12" t="str">
        <f>IF(F11="","",INDEX('[1]ФШ (Муж)'!$B$3:$K$167,MATCH(F11,'[1]ФШ (Муж)'!$A$3:$A$167,0),MATCH(G11,'[1]ФШ (Муж)'!$B$2:$K$2,0)))</f>
        <v/>
      </c>
      <c r="I11" s="20" t="str">
        <f>IF(E11="","",IF(AND(E11&gt;22,E11&lt;41),1,INDEX('[2]ФШ (возраст)'!$B$1:$B$50,MATCH(E11,'[2]ФШ (возраст)'!$A$2:$A$50,))))</f>
        <v/>
      </c>
      <c r="J11" s="267"/>
      <c r="K11" s="20"/>
      <c r="L11" s="20">
        <f t="shared" si="2"/>
        <v>0</v>
      </c>
      <c r="M11" s="20"/>
      <c r="N11" s="13" t="str">
        <f t="shared" si="3"/>
        <v/>
      </c>
      <c r="O11" s="12">
        <f t="shared" si="0"/>
        <v>0</v>
      </c>
      <c r="P11" s="75"/>
      <c r="Q11" s="315" t="s">
        <v>109</v>
      </c>
      <c r="R11" s="316" t="s">
        <v>78</v>
      </c>
      <c r="S11" s="317">
        <v>30</v>
      </c>
      <c r="T11" s="317">
        <v>27</v>
      </c>
      <c r="U11" s="317">
        <v>24</v>
      </c>
      <c r="V11" s="318">
        <v>19</v>
      </c>
      <c r="W11" s="312"/>
      <c r="X11" s="315" t="s">
        <v>109</v>
      </c>
      <c r="Y11" s="316" t="s">
        <v>78</v>
      </c>
      <c r="Z11" s="317">
        <v>20</v>
      </c>
      <c r="AA11" s="317">
        <v>16</v>
      </c>
      <c r="AB11" s="317">
        <v>11</v>
      </c>
      <c r="AC11" s="318">
        <v>9</v>
      </c>
      <c r="AD11" s="75"/>
      <c r="AE11" s="75"/>
      <c r="AF11" s="75"/>
      <c r="AG11" s="75"/>
      <c r="AH11" s="75"/>
    </row>
    <row r="12" spans="1:34" ht="15.75" thickBot="1" x14ac:dyDescent="0.3">
      <c r="A12" s="1"/>
      <c r="B12" s="56"/>
      <c r="C12" s="254"/>
      <c r="D12" s="301"/>
      <c r="E12" s="269"/>
      <c r="F12" s="269"/>
      <c r="G12" s="267"/>
      <c r="H12" s="12" t="str">
        <f>IF(F12="","",INDEX('[1]ФШ (Муж)'!$B$3:$K$167,MATCH(F12,'[1]ФШ (Муж)'!$A$3:$A$167,0),MATCH(G12,'[1]ФШ (Муж)'!$B$2:$K$2,0)))</f>
        <v/>
      </c>
      <c r="I12" s="20" t="str">
        <f>IF(E12="","",IF(AND(E12&gt;22,E12&lt;41),1,INDEX('[2]ФШ (возраст)'!$B$1:$B$50,MATCH(E12,'[2]ФШ (возраст)'!$A$2:$A$50,))))</f>
        <v/>
      </c>
      <c r="J12" s="267"/>
      <c r="K12" s="20"/>
      <c r="L12" s="20">
        <f t="shared" si="2"/>
        <v>0</v>
      </c>
      <c r="M12" s="20"/>
      <c r="N12" s="13" t="str">
        <f>IF(J12="","",IF(I14="","Укажите возраст",J12*H14*I14))</f>
        <v/>
      </c>
      <c r="O12" s="12">
        <f t="shared" si="0"/>
        <v>0</v>
      </c>
      <c r="P12" s="75"/>
      <c r="Q12" s="551" t="s">
        <v>28</v>
      </c>
      <c r="R12" s="552"/>
      <c r="S12" s="552"/>
      <c r="T12" s="552"/>
      <c r="U12" s="552"/>
      <c r="V12" s="553"/>
      <c r="W12" s="312"/>
      <c r="X12" s="551" t="s">
        <v>28</v>
      </c>
      <c r="Y12" s="552"/>
      <c r="Z12" s="552"/>
      <c r="AA12" s="552"/>
      <c r="AB12" s="552"/>
      <c r="AC12" s="553"/>
      <c r="AD12" s="75"/>
      <c r="AE12" s="75"/>
      <c r="AF12" s="75"/>
      <c r="AG12" s="75"/>
      <c r="AH12" s="75"/>
    </row>
    <row r="13" spans="1:34" ht="30.75" thickBot="1" x14ac:dyDescent="0.3">
      <c r="A13" s="1"/>
      <c r="B13" s="545" t="s">
        <v>72</v>
      </c>
      <c r="C13" s="546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7"/>
      <c r="O13" s="12">
        <f t="shared" si="0"/>
        <v>0</v>
      </c>
      <c r="P13" s="75"/>
      <c r="Q13" s="322" t="s">
        <v>102</v>
      </c>
      <c r="R13" s="323" t="s">
        <v>103</v>
      </c>
      <c r="S13" s="323" t="s">
        <v>104</v>
      </c>
      <c r="T13" s="323" t="s">
        <v>30</v>
      </c>
      <c r="U13" s="323" t="s">
        <v>31</v>
      </c>
      <c r="V13" s="324" t="s">
        <v>32</v>
      </c>
      <c r="W13" s="312"/>
      <c r="X13" s="322" t="s">
        <v>102</v>
      </c>
      <c r="Y13" s="323" t="s">
        <v>103</v>
      </c>
      <c r="Z13" s="323" t="s">
        <v>104</v>
      </c>
      <c r="AA13" s="323" t="s">
        <v>30</v>
      </c>
      <c r="AB13" s="323" t="s">
        <v>31</v>
      </c>
      <c r="AC13" s="324" t="s">
        <v>32</v>
      </c>
      <c r="AD13" s="75"/>
      <c r="AE13" s="75"/>
      <c r="AF13" s="75"/>
      <c r="AG13" s="75"/>
      <c r="AH13" s="75"/>
    </row>
    <row r="14" spans="1:34" x14ac:dyDescent="0.25">
      <c r="A14" s="1">
        <v>1</v>
      </c>
      <c r="B14" s="5"/>
      <c r="C14" s="6"/>
      <c r="D14" s="72"/>
      <c r="E14" s="8"/>
      <c r="F14" s="8"/>
      <c r="G14" s="9"/>
      <c r="H14" s="10"/>
      <c r="I14" s="17" t="str">
        <f>IF(E14="","",IF(AND(E14&gt;22,E14&lt;41),1,INDEX('[2]ФШ (возраст)'!$B$1:$B$50,MATCH(E14,'[2]ФШ (возраст)'!$A$2:$A$50,))))</f>
        <v/>
      </c>
      <c r="J14" s="9"/>
      <c r="K14" s="20"/>
      <c r="L14" s="20">
        <f t="shared" si="2"/>
        <v>0</v>
      </c>
      <c r="M14" s="20"/>
      <c r="N14" s="13" t="str">
        <f t="shared" ref="N14:N45" si="4">IF(J14="","",IF(I14="","Укажите возраст",J14*H14*I14))</f>
        <v/>
      </c>
      <c r="O14" s="10">
        <f t="shared" si="0"/>
        <v>0</v>
      </c>
      <c r="Q14" s="176" t="s">
        <v>80</v>
      </c>
      <c r="R14" s="193" t="s">
        <v>78</v>
      </c>
      <c r="S14" s="177">
        <v>53</v>
      </c>
      <c r="T14" s="177">
        <v>41</v>
      </c>
      <c r="U14" s="177">
        <v>37</v>
      </c>
      <c r="V14" s="178">
        <v>32</v>
      </c>
      <c r="X14" s="176" t="s">
        <v>80</v>
      </c>
      <c r="Y14" s="193" t="s">
        <v>78</v>
      </c>
      <c r="Z14" s="177">
        <v>35</v>
      </c>
      <c r="AA14" s="177">
        <v>24</v>
      </c>
      <c r="AB14" s="177">
        <v>19</v>
      </c>
      <c r="AC14" s="178">
        <v>17</v>
      </c>
    </row>
    <row r="15" spans="1:34" x14ac:dyDescent="0.25">
      <c r="A15" s="1"/>
      <c r="B15" s="5"/>
      <c r="C15" s="6"/>
      <c r="D15" s="66"/>
      <c r="E15" s="8"/>
      <c r="F15" s="8"/>
      <c r="G15" s="9"/>
      <c r="H15" s="10" t="str">
        <f>IF(F15="","",INDEX('[1]ФШ (Муж)'!$B$3:$K$167,MATCH(F15,'[1]ФШ (Муж)'!$A$3:$A$167,0),MATCH(G15,'[1]ФШ (Муж)'!$B$2:$K$2,0)))</f>
        <v/>
      </c>
      <c r="I15" s="17" t="str">
        <f>IF(E15="","",IF(AND(E15&gt;22,E15&lt;41),1,INDEX('[2]ФШ (возраст)'!$B$1:$B$50,MATCH(E15,'[2]ФШ (возраст)'!$A$2:$A$50,))))</f>
        <v/>
      </c>
      <c r="J15" s="9"/>
      <c r="K15" s="12"/>
      <c r="L15" s="20">
        <f t="shared" si="2"/>
        <v>0</v>
      </c>
      <c r="M15" s="12"/>
      <c r="N15" s="13" t="str">
        <f t="shared" si="4"/>
        <v/>
      </c>
      <c r="O15" s="10">
        <f t="shared" si="0"/>
        <v>0</v>
      </c>
      <c r="Q15" s="179" t="s">
        <v>105</v>
      </c>
      <c r="R15" s="188" t="s">
        <v>78</v>
      </c>
      <c r="S15" s="175">
        <v>51</v>
      </c>
      <c r="T15" s="175">
        <v>39</v>
      </c>
      <c r="U15" s="175">
        <v>35</v>
      </c>
      <c r="V15" s="180">
        <v>30</v>
      </c>
      <c r="W15" s="174"/>
      <c r="X15" s="179" t="s">
        <v>105</v>
      </c>
      <c r="Y15" s="188" t="s">
        <v>78</v>
      </c>
      <c r="Z15" s="175">
        <v>34</v>
      </c>
      <c r="AA15" s="175">
        <v>22</v>
      </c>
      <c r="AB15" s="175">
        <v>18</v>
      </c>
      <c r="AC15" s="180">
        <v>16</v>
      </c>
    </row>
    <row r="16" spans="1:34" x14ac:dyDescent="0.25">
      <c r="A16" s="1"/>
      <c r="B16" s="5"/>
      <c r="C16" s="6"/>
      <c r="D16" s="65"/>
      <c r="E16" s="8"/>
      <c r="F16" s="8"/>
      <c r="G16" s="9"/>
      <c r="H16" s="10" t="str">
        <f>IF(F16="","",INDEX('[1]ФШ (Муж)'!$B$3:$K$167,MATCH(F16,'[1]ФШ (Муж)'!$A$3:$A$167,0),MATCH(G16,'[1]ФШ (Муж)'!$B$2:$K$2,0)))</f>
        <v/>
      </c>
      <c r="I16" s="17" t="str">
        <f>IF(E16="","",IF(AND(E16&gt;22,E16&lt;41),1,INDEX('[2]ФШ (возраст)'!$B$1:$B$50,MATCH(E16,'[2]ФШ (возраст)'!$A$2:$A$50,))))</f>
        <v/>
      </c>
      <c r="J16" s="9"/>
      <c r="K16" s="12"/>
      <c r="L16" s="20">
        <f t="shared" si="2"/>
        <v>0</v>
      </c>
      <c r="M16" s="12"/>
      <c r="N16" s="13" t="str">
        <f t="shared" si="4"/>
        <v/>
      </c>
      <c r="O16" s="10">
        <f t="shared" si="0"/>
        <v>0</v>
      </c>
      <c r="Q16" s="179" t="s">
        <v>106</v>
      </c>
      <c r="R16" s="188" t="s">
        <v>78</v>
      </c>
      <c r="S16" s="175">
        <v>50</v>
      </c>
      <c r="T16" s="175">
        <v>38</v>
      </c>
      <c r="U16" s="175">
        <v>32</v>
      </c>
      <c r="V16" s="180">
        <v>28</v>
      </c>
      <c r="W16" s="174"/>
      <c r="X16" s="179" t="s">
        <v>106</v>
      </c>
      <c r="Y16" s="188" t="s">
        <v>78</v>
      </c>
      <c r="Z16" s="175">
        <v>33</v>
      </c>
      <c r="AA16" s="175">
        <v>21</v>
      </c>
      <c r="AB16" s="175">
        <v>17</v>
      </c>
      <c r="AC16" s="180">
        <v>15</v>
      </c>
    </row>
    <row r="17" spans="1:29" x14ac:dyDescent="0.25">
      <c r="A17" s="1"/>
      <c r="B17" s="5"/>
      <c r="C17" s="6"/>
      <c r="D17" s="73"/>
      <c r="E17" s="8"/>
      <c r="F17" s="8"/>
      <c r="G17" s="9"/>
      <c r="H17" s="10" t="str">
        <f>IF(F17="","",INDEX('[1]ФШ (Муж)'!$B$3:$K$167,MATCH(F17,'[1]ФШ (Муж)'!$A$3:$A$167,0),MATCH(G17,'[1]ФШ (Муж)'!$B$2:$K$2,0)))</f>
        <v/>
      </c>
      <c r="I17" s="17" t="str">
        <f>IF(E17="","",IF(AND(E17&gt;22,E17&lt;41),1,INDEX('[2]ФШ (возраст)'!$B$1:$B$50,MATCH(E17,'[2]ФШ (возраст)'!$A$2:$A$50,))))</f>
        <v/>
      </c>
      <c r="J17" s="9"/>
      <c r="K17" s="12"/>
      <c r="L17" s="20">
        <f t="shared" si="2"/>
        <v>0</v>
      </c>
      <c r="M17" s="12"/>
      <c r="N17" s="13" t="str">
        <f t="shared" si="4"/>
        <v/>
      </c>
      <c r="O17" s="10">
        <f t="shared" si="0"/>
        <v>0</v>
      </c>
      <c r="Q17" s="179" t="s">
        <v>107</v>
      </c>
      <c r="R17" s="188" t="s">
        <v>78</v>
      </c>
      <c r="S17" s="175">
        <v>49</v>
      </c>
      <c r="T17" s="175">
        <v>37</v>
      </c>
      <c r="U17" s="175">
        <v>31</v>
      </c>
      <c r="V17" s="180">
        <v>27</v>
      </c>
      <c r="W17" s="174"/>
      <c r="X17" s="179" t="s">
        <v>107</v>
      </c>
      <c r="Y17" s="188" t="s">
        <v>78</v>
      </c>
      <c r="Z17" s="175">
        <v>32</v>
      </c>
      <c r="AA17" s="175">
        <v>20</v>
      </c>
      <c r="AB17" s="175">
        <v>16</v>
      </c>
      <c r="AC17" s="180">
        <v>13</v>
      </c>
    </row>
    <row r="18" spans="1:29" x14ac:dyDescent="0.25">
      <c r="A18" s="1"/>
      <c r="B18" s="5"/>
      <c r="C18" s="6"/>
      <c r="D18" s="73"/>
      <c r="E18" s="8"/>
      <c r="F18" s="8"/>
      <c r="G18" s="9"/>
      <c r="H18" s="10" t="str">
        <f>IF(F18="","",INDEX('[1]ФШ (Муж)'!$B$3:$K$167,MATCH(F18,'[1]ФШ (Муж)'!$A$3:$A$167,0),MATCH(G18,'[1]ФШ (Муж)'!$B$2:$K$2,0)))</f>
        <v/>
      </c>
      <c r="I18" s="17" t="str">
        <f>IF(E18="","",IF(AND(E18&gt;22,E18&lt;41),1,INDEX('[2]ФШ (возраст)'!$B$1:$B$50,MATCH(E18,'[2]ФШ (возраст)'!$A$2:$A$50,))))</f>
        <v/>
      </c>
      <c r="J18" s="9"/>
      <c r="K18" s="12"/>
      <c r="L18" s="20">
        <f t="shared" si="2"/>
        <v>0</v>
      </c>
      <c r="M18" s="12"/>
      <c r="N18" s="13" t="str">
        <f t="shared" si="4"/>
        <v/>
      </c>
      <c r="O18" s="10">
        <f t="shared" si="0"/>
        <v>0</v>
      </c>
      <c r="Q18" s="179" t="s">
        <v>79</v>
      </c>
      <c r="R18" s="188" t="s">
        <v>78</v>
      </c>
      <c r="S18" s="175">
        <v>47</v>
      </c>
      <c r="T18" s="175">
        <v>35</v>
      </c>
      <c r="U18" s="175">
        <v>29</v>
      </c>
      <c r="V18" s="180">
        <v>26</v>
      </c>
      <c r="W18" s="174"/>
      <c r="X18" s="179" t="s">
        <v>79</v>
      </c>
      <c r="Y18" s="188" t="s">
        <v>78</v>
      </c>
      <c r="Z18" s="175">
        <v>30</v>
      </c>
      <c r="AA18" s="175">
        <v>19</v>
      </c>
      <c r="AB18" s="175">
        <v>15</v>
      </c>
      <c r="AC18" s="180">
        <v>12</v>
      </c>
    </row>
    <row r="19" spans="1:29" x14ac:dyDescent="0.25">
      <c r="A19" s="1"/>
      <c r="B19" s="5"/>
      <c r="C19" s="6"/>
      <c r="D19" s="5"/>
      <c r="E19" s="8"/>
      <c r="F19" s="8"/>
      <c r="G19" s="9"/>
      <c r="H19" s="10" t="str">
        <f>IF(F19="","",INDEX('[1]ФШ (Муж)'!$B$3:$K$167,MATCH(F19,'[1]ФШ (Муж)'!$A$3:$A$167,0),MATCH(G19,'[1]ФШ (Муж)'!$B$2:$K$2,0)))</f>
        <v/>
      </c>
      <c r="I19" s="17" t="str">
        <f>IF(E19="","",IF(AND(E19&gt;22,E19&lt;41),1,INDEX('[2]ФШ (возраст)'!$B$1:$B$50,MATCH(E19,'[2]ФШ (возраст)'!$A$2:$A$50,))))</f>
        <v/>
      </c>
      <c r="J19" s="9"/>
      <c r="K19" s="12"/>
      <c r="L19" s="20">
        <f t="shared" si="2"/>
        <v>0</v>
      </c>
      <c r="M19" s="12"/>
      <c r="N19" s="13" t="str">
        <f t="shared" si="4"/>
        <v/>
      </c>
      <c r="O19" s="10">
        <f t="shared" si="0"/>
        <v>0</v>
      </c>
      <c r="Q19" s="179" t="s">
        <v>77</v>
      </c>
      <c r="R19" s="188" t="s">
        <v>78</v>
      </c>
      <c r="S19" s="175">
        <v>42</v>
      </c>
      <c r="T19" s="175">
        <v>31</v>
      </c>
      <c r="U19" s="175">
        <v>27</v>
      </c>
      <c r="V19" s="180">
        <v>22</v>
      </c>
      <c r="W19" s="174"/>
      <c r="X19" s="179" t="s">
        <v>77</v>
      </c>
      <c r="Y19" s="188" t="s">
        <v>78</v>
      </c>
      <c r="Z19" s="175">
        <v>28</v>
      </c>
      <c r="AA19" s="175">
        <v>18</v>
      </c>
      <c r="AB19" s="175">
        <v>13</v>
      </c>
      <c r="AC19" s="180">
        <v>11</v>
      </c>
    </row>
    <row r="20" spans="1:29" x14ac:dyDescent="0.25">
      <c r="A20" s="1"/>
      <c r="B20" s="5"/>
      <c r="C20" s="6"/>
      <c r="D20" s="5"/>
      <c r="E20" s="8"/>
      <c r="F20" s="8"/>
      <c r="G20" s="9"/>
      <c r="H20" s="10" t="str">
        <f>IF(F20="","",INDEX('[1]ФШ (Муж)'!$B$3:$K$167,MATCH(F20,'[1]ФШ (Муж)'!$A$3:$A$167,0),MATCH(G20,'[1]ФШ (Муж)'!$B$2:$K$2,0)))</f>
        <v/>
      </c>
      <c r="I20" s="17" t="str">
        <f>IF(E20="","",IF(AND(E20&gt;22,E20&lt;41),1,INDEX('[2]ФШ (возраст)'!$B$1:$B$50,MATCH(E20,'[2]ФШ (возраст)'!$A$2:$A$50,))))</f>
        <v/>
      </c>
      <c r="J20" s="9"/>
      <c r="K20" s="12"/>
      <c r="L20" s="20">
        <f t="shared" si="2"/>
        <v>0</v>
      </c>
      <c r="M20" s="12"/>
      <c r="N20" s="13" t="str">
        <f t="shared" si="4"/>
        <v/>
      </c>
      <c r="O20" s="10">
        <f t="shared" si="0"/>
        <v>0</v>
      </c>
      <c r="Q20" s="179" t="s">
        <v>108</v>
      </c>
      <c r="R20" s="188" t="s">
        <v>78</v>
      </c>
      <c r="S20" s="175">
        <v>40</v>
      </c>
      <c r="T20" s="175">
        <v>30</v>
      </c>
      <c r="U20" s="175">
        <v>26</v>
      </c>
      <c r="V20" s="180">
        <v>21</v>
      </c>
      <c r="W20" s="174"/>
      <c r="X20" s="179" t="s">
        <v>108</v>
      </c>
      <c r="Y20" s="188" t="s">
        <v>78</v>
      </c>
      <c r="Z20" s="175">
        <v>26</v>
      </c>
      <c r="AA20" s="175">
        <v>17</v>
      </c>
      <c r="AB20" s="175">
        <v>12</v>
      </c>
      <c r="AC20" s="180">
        <v>10</v>
      </c>
    </row>
    <row r="21" spans="1:29" x14ac:dyDescent="0.25">
      <c r="A21" s="1"/>
      <c r="B21" s="5"/>
      <c r="C21" s="6"/>
      <c r="D21" s="14"/>
      <c r="E21" s="8"/>
      <c r="F21" s="8"/>
      <c r="G21" s="9"/>
      <c r="H21" s="10" t="str">
        <f>IF(F21="","",INDEX('[1]ФШ (Муж)'!$B$3:$K$167,MATCH(F21,'[1]ФШ (Муж)'!$A$3:$A$167,0),MATCH(G21,'[1]ФШ (Муж)'!$B$2:$K$2,0)))</f>
        <v/>
      </c>
      <c r="I21" s="17" t="str">
        <f>IF(E21="","",IF(AND(E21&gt;22,E21&lt;41),1,INDEX('[2]ФШ (возраст)'!$B$1:$B$50,MATCH(E21,'[2]ФШ (возраст)'!$A$2:$A$50,))))</f>
        <v/>
      </c>
      <c r="J21" s="9"/>
      <c r="K21" s="12"/>
      <c r="L21" s="20">
        <f t="shared" si="2"/>
        <v>0</v>
      </c>
      <c r="M21" s="12"/>
      <c r="N21" s="13" t="str">
        <f t="shared" si="4"/>
        <v/>
      </c>
      <c r="O21" s="10">
        <f t="shared" si="0"/>
        <v>0</v>
      </c>
      <c r="Q21" s="179" t="s">
        <v>93</v>
      </c>
      <c r="R21" s="188" t="s">
        <v>78</v>
      </c>
      <c r="S21" s="175">
        <v>37</v>
      </c>
      <c r="T21" s="175">
        <v>27</v>
      </c>
      <c r="U21" s="175">
        <v>24</v>
      </c>
      <c r="V21" s="180">
        <v>19</v>
      </c>
      <c r="W21" s="174"/>
      <c r="X21" s="179" t="s">
        <v>93</v>
      </c>
      <c r="Y21" s="188" t="s">
        <v>78</v>
      </c>
      <c r="Z21" s="175">
        <v>25</v>
      </c>
      <c r="AA21" s="175">
        <v>16</v>
      </c>
      <c r="AB21" s="175">
        <v>11</v>
      </c>
      <c r="AC21" s="180">
        <v>9</v>
      </c>
    </row>
    <row r="22" spans="1:29" x14ac:dyDescent="0.25">
      <c r="A22" s="1"/>
      <c r="B22" s="5"/>
      <c r="C22" s="6"/>
      <c r="D22" s="14"/>
      <c r="E22" s="8"/>
      <c r="F22" s="8"/>
      <c r="G22" s="9"/>
      <c r="H22" s="10" t="str">
        <f>IF(F22="","",INDEX('[1]ФШ (Муж)'!$B$3:$K$167,MATCH(F22,'[1]ФШ (Муж)'!$A$3:$A$167,0),MATCH(G22,'[1]ФШ (Муж)'!$B$2:$K$2,0)))</f>
        <v/>
      </c>
      <c r="I22" s="17" t="str">
        <f>IF(E22="","",IF(AND(E22&gt;22,E22&lt;41),1,INDEX('[2]ФШ (возраст)'!$B$1:$B$50,MATCH(E22,'[2]ФШ (возраст)'!$A$2:$A$50,))))</f>
        <v/>
      </c>
      <c r="J22" s="9"/>
      <c r="K22" s="12"/>
      <c r="L22" s="20">
        <f t="shared" si="2"/>
        <v>0</v>
      </c>
      <c r="M22" s="12"/>
      <c r="N22" s="13" t="str">
        <f t="shared" si="4"/>
        <v/>
      </c>
      <c r="O22" s="10">
        <f t="shared" si="0"/>
        <v>0</v>
      </c>
      <c r="Q22" s="179" t="s">
        <v>112</v>
      </c>
      <c r="R22" s="188" t="s">
        <v>78</v>
      </c>
      <c r="S22" s="175">
        <v>37</v>
      </c>
      <c r="T22" s="175">
        <v>27</v>
      </c>
      <c r="U22" s="175">
        <v>24</v>
      </c>
      <c r="V22" s="180">
        <v>19</v>
      </c>
      <c r="W22" s="174"/>
      <c r="X22" s="179" t="s">
        <v>112</v>
      </c>
      <c r="Y22" s="188" t="s">
        <v>78</v>
      </c>
      <c r="Z22" s="175">
        <v>25</v>
      </c>
      <c r="AA22" s="175">
        <v>16</v>
      </c>
      <c r="AB22" s="175">
        <v>11</v>
      </c>
      <c r="AC22" s="180">
        <v>9</v>
      </c>
    </row>
    <row r="23" spans="1:29" x14ac:dyDescent="0.25">
      <c r="A23" s="1"/>
      <c r="B23" s="5"/>
      <c r="C23" s="6"/>
      <c r="D23" s="14"/>
      <c r="E23" s="8"/>
      <c r="F23" s="8"/>
      <c r="G23" s="9"/>
      <c r="H23" s="10" t="str">
        <f>IF(F23="","",INDEX('[1]ФШ (Муж)'!$B$3:$K$167,MATCH(F23,'[1]ФШ (Муж)'!$A$3:$A$167,0),MATCH(G23,'[1]ФШ (Муж)'!$B$2:$K$2,0)))</f>
        <v/>
      </c>
      <c r="I23" s="17" t="str">
        <f>IF(E23="","",IF(AND(E23&gt;22,E23&lt;41),1,INDEX('[2]ФШ (возраст)'!$B$1:$B$50,MATCH(E23,'[2]ФШ (возраст)'!$A$2:$A$50,))))</f>
        <v/>
      </c>
      <c r="J23" s="9"/>
      <c r="K23" s="12"/>
      <c r="L23" s="20">
        <f t="shared" si="2"/>
        <v>0</v>
      </c>
      <c r="M23" s="12"/>
      <c r="N23" s="13" t="str">
        <f t="shared" si="4"/>
        <v/>
      </c>
      <c r="O23" s="10">
        <f t="shared" si="0"/>
        <v>0</v>
      </c>
      <c r="Q23" s="179" t="s">
        <v>81</v>
      </c>
      <c r="R23" s="188" t="s">
        <v>78</v>
      </c>
      <c r="S23" s="175">
        <v>37</v>
      </c>
      <c r="T23" s="175">
        <v>27</v>
      </c>
      <c r="U23" s="175">
        <v>24</v>
      </c>
      <c r="V23" s="180">
        <v>19</v>
      </c>
      <c r="W23" s="174"/>
      <c r="X23" s="179" t="s">
        <v>81</v>
      </c>
      <c r="Y23" s="188" t="s">
        <v>78</v>
      </c>
      <c r="Z23" s="175">
        <v>23</v>
      </c>
      <c r="AA23" s="175">
        <v>16</v>
      </c>
      <c r="AB23" s="175">
        <v>11</v>
      </c>
      <c r="AC23" s="180">
        <v>9</v>
      </c>
    </row>
    <row r="24" spans="1:29" ht="14.25" customHeight="1" thickBot="1" x14ac:dyDescent="0.3">
      <c r="A24" s="1"/>
      <c r="B24" s="5"/>
      <c r="C24" s="6"/>
      <c r="D24" s="14"/>
      <c r="E24" s="8"/>
      <c r="F24" s="8"/>
      <c r="G24" s="9"/>
      <c r="H24" s="10" t="str">
        <f>IF(F24="","",INDEX('[1]ФШ (Муж)'!$B$3:$K$167,MATCH(F24,'[1]ФШ (Муж)'!$A$3:$A$167,0),MATCH(G24,'[1]ФШ (Муж)'!$B$2:$K$2,0)))</f>
        <v/>
      </c>
      <c r="I24" s="17" t="str">
        <f>IF(E24="","",IF(AND(E24&gt;22,E24&lt;41),1,INDEX('[2]ФШ (возраст)'!$B$1:$B$50,MATCH(E24,'[2]ФШ (возраст)'!$A$2:$A$50,))))</f>
        <v/>
      </c>
      <c r="J24" s="9"/>
      <c r="K24" s="12"/>
      <c r="L24" s="20">
        <f t="shared" si="2"/>
        <v>0</v>
      </c>
      <c r="M24" s="12"/>
      <c r="N24" s="13" t="str">
        <f t="shared" si="4"/>
        <v/>
      </c>
      <c r="O24" s="10">
        <f t="shared" si="0"/>
        <v>0</v>
      </c>
      <c r="Q24" s="181" t="s">
        <v>114</v>
      </c>
      <c r="R24" s="189" t="s">
        <v>78</v>
      </c>
      <c r="S24" s="182">
        <v>37</v>
      </c>
      <c r="T24" s="182">
        <v>27</v>
      </c>
      <c r="U24" s="182">
        <v>24</v>
      </c>
      <c r="V24" s="183">
        <v>19</v>
      </c>
      <c r="W24" s="174"/>
      <c r="X24" s="181" t="s">
        <v>114</v>
      </c>
      <c r="Y24" s="189" t="s">
        <v>78</v>
      </c>
      <c r="Z24" s="182">
        <v>23</v>
      </c>
      <c r="AA24" s="182">
        <v>16</v>
      </c>
      <c r="AB24" s="182">
        <v>11</v>
      </c>
      <c r="AC24" s="183">
        <v>9</v>
      </c>
    </row>
    <row r="25" spans="1:29" x14ac:dyDescent="0.25">
      <c r="A25" s="1"/>
      <c r="B25" s="5"/>
      <c r="C25" s="6"/>
      <c r="D25" s="14"/>
      <c r="E25" s="8"/>
      <c r="F25" s="8"/>
      <c r="G25" s="9"/>
      <c r="H25" s="10" t="str">
        <f>IF(F25="","",INDEX('[1]ФШ (Муж)'!$B$3:$K$167,MATCH(F25,'[1]ФШ (Муж)'!$A$3:$A$167,0),MATCH(G25,'[1]ФШ (Муж)'!$B$2:$K$2,0)))</f>
        <v/>
      </c>
      <c r="I25" s="17" t="str">
        <f>IF(E25="","",IF(AND(E25&gt;22,E25&lt;41),1,INDEX('[2]ФШ (возраст)'!$B$1:$B$50,MATCH(E25,'[2]ФШ (возраст)'!$A$2:$A$50,))))</f>
        <v/>
      </c>
      <c r="J25" s="9"/>
      <c r="K25" s="12"/>
      <c r="L25" s="20">
        <f t="shared" si="2"/>
        <v>0</v>
      </c>
      <c r="M25" s="12"/>
      <c r="N25" s="13" t="str">
        <f t="shared" si="4"/>
        <v/>
      </c>
      <c r="O25" s="10">
        <f t="shared" si="0"/>
        <v>0</v>
      </c>
      <c r="W25" s="174"/>
      <c r="X25" s="174"/>
      <c r="Y25" s="174"/>
      <c r="Z25" s="174"/>
      <c r="AA25" s="174"/>
      <c r="AB25" s="174"/>
      <c r="AC25" s="174"/>
    </row>
    <row r="26" spans="1:29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9"/>
      <c r="K26" s="12"/>
      <c r="L26" s="20">
        <f t="shared" si="2"/>
        <v>0</v>
      </c>
      <c r="M26" s="12"/>
      <c r="N26" s="13" t="str">
        <f t="shared" si="4"/>
        <v/>
      </c>
      <c r="O26" s="10">
        <f t="shared" si="0"/>
        <v>0</v>
      </c>
      <c r="W26" s="174"/>
      <c r="X26" s="174"/>
      <c r="Y26" s="174"/>
      <c r="Z26" s="174"/>
      <c r="AA26" s="174"/>
      <c r="AB26" s="174"/>
      <c r="AC26" s="174"/>
    </row>
    <row r="27" spans="1:29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9"/>
      <c r="K27" s="12"/>
      <c r="L27" s="20">
        <f t="shared" si="2"/>
        <v>0</v>
      </c>
      <c r="M27" s="12"/>
      <c r="N27" s="13" t="str">
        <f t="shared" si="4"/>
        <v/>
      </c>
      <c r="O27" s="10">
        <f t="shared" si="0"/>
        <v>0</v>
      </c>
      <c r="W27" s="174"/>
      <c r="X27" s="174"/>
      <c r="Y27" s="174"/>
      <c r="Z27" s="174"/>
      <c r="AA27" s="174"/>
      <c r="AB27" s="174"/>
      <c r="AC27" s="174"/>
    </row>
    <row r="28" spans="1:29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9"/>
      <c r="K28" s="12"/>
      <c r="L28" s="12"/>
      <c r="M28" s="12"/>
      <c r="N28" s="13" t="str">
        <f t="shared" si="4"/>
        <v/>
      </c>
      <c r="O28" s="10"/>
      <c r="W28" s="174"/>
      <c r="X28" s="174"/>
      <c r="Y28" s="174"/>
      <c r="Z28" s="174"/>
      <c r="AA28" s="174"/>
      <c r="AB28" s="174"/>
      <c r="AC28" s="174"/>
    </row>
    <row r="29" spans="1:29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9"/>
      <c r="K29" s="12"/>
      <c r="L29" s="12"/>
      <c r="M29" s="12"/>
      <c r="N29" s="13" t="str">
        <f t="shared" si="4"/>
        <v/>
      </c>
      <c r="O29" s="10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</row>
    <row r="30" spans="1:29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9"/>
      <c r="K30" s="12"/>
      <c r="L30" s="12"/>
      <c r="M30" s="12"/>
      <c r="N30" s="13" t="str">
        <f t="shared" si="4"/>
        <v/>
      </c>
      <c r="O30" s="10"/>
    </row>
    <row r="31" spans="1:29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9"/>
      <c r="K31" s="12"/>
      <c r="L31" s="12"/>
      <c r="M31" s="12"/>
      <c r="N31" s="13" t="str">
        <f t="shared" si="4"/>
        <v/>
      </c>
      <c r="O31" s="10"/>
    </row>
    <row r="32" spans="1:29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9"/>
      <c r="K32" s="12"/>
      <c r="L32" s="12"/>
      <c r="M32" s="12"/>
      <c r="N32" s="13" t="str">
        <f t="shared" si="4"/>
        <v/>
      </c>
      <c r="O32" s="10"/>
    </row>
    <row r="33" spans="1:15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9"/>
      <c r="K33" s="12"/>
      <c r="L33" s="12"/>
      <c r="M33" s="12"/>
      <c r="N33" s="13" t="str">
        <f t="shared" si="4"/>
        <v/>
      </c>
      <c r="O33" s="10"/>
    </row>
    <row r="34" spans="1:15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9"/>
      <c r="K34" s="12"/>
      <c r="L34" s="12"/>
      <c r="M34" s="12"/>
      <c r="N34" s="13" t="str">
        <f t="shared" si="4"/>
        <v/>
      </c>
      <c r="O34" s="10"/>
    </row>
    <row r="35" spans="1:15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9"/>
      <c r="K35" s="12"/>
      <c r="L35" s="12"/>
      <c r="M35" s="12"/>
      <c r="N35" s="13" t="str">
        <f t="shared" si="4"/>
        <v/>
      </c>
      <c r="O35" s="10"/>
    </row>
    <row r="36" spans="1:15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9"/>
      <c r="K36" s="12"/>
      <c r="L36" s="12"/>
      <c r="M36" s="12"/>
      <c r="N36" s="13" t="str">
        <f t="shared" si="4"/>
        <v/>
      </c>
      <c r="O36" s="10"/>
    </row>
    <row r="37" spans="1:15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9"/>
      <c r="K37" s="12"/>
      <c r="L37" s="12"/>
      <c r="M37" s="12"/>
      <c r="N37" s="13" t="str">
        <f t="shared" si="4"/>
        <v/>
      </c>
      <c r="O37" s="10"/>
    </row>
    <row r="38" spans="1:15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9"/>
      <c r="K38" s="12"/>
      <c r="L38" s="12"/>
      <c r="M38" s="12"/>
      <c r="N38" s="13" t="str">
        <f t="shared" si="4"/>
        <v/>
      </c>
      <c r="O38" s="10"/>
    </row>
    <row r="39" spans="1:15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9"/>
      <c r="K39" s="12"/>
      <c r="L39" s="12"/>
      <c r="M39" s="12"/>
      <c r="N39" s="13" t="str">
        <f t="shared" si="4"/>
        <v/>
      </c>
      <c r="O39" s="10"/>
    </row>
    <row r="40" spans="1:15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9"/>
      <c r="K40" s="12"/>
      <c r="L40" s="12"/>
      <c r="M40" s="12"/>
      <c r="N40" s="13" t="str">
        <f t="shared" si="4"/>
        <v/>
      </c>
      <c r="O40" s="10"/>
    </row>
    <row r="41" spans="1:15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9"/>
      <c r="K41" s="12"/>
      <c r="L41" s="12"/>
      <c r="M41" s="12"/>
      <c r="N41" s="13" t="str">
        <f t="shared" si="4"/>
        <v/>
      </c>
      <c r="O41" s="10"/>
    </row>
    <row r="42" spans="1:15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9"/>
      <c r="K42" s="12"/>
      <c r="L42" s="12"/>
      <c r="M42" s="12"/>
      <c r="N42" s="13" t="str">
        <f t="shared" si="4"/>
        <v/>
      </c>
      <c r="O42" s="10"/>
    </row>
    <row r="43" spans="1:15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9"/>
      <c r="K43" s="12"/>
      <c r="L43" s="12"/>
      <c r="M43" s="12"/>
      <c r="N43" s="13" t="str">
        <f t="shared" si="4"/>
        <v/>
      </c>
      <c r="O43" s="10"/>
    </row>
    <row r="44" spans="1:15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9"/>
      <c r="K44" s="12"/>
      <c r="L44" s="12"/>
      <c r="M44" s="12"/>
      <c r="N44" s="13" t="str">
        <f t="shared" si="4"/>
        <v/>
      </c>
      <c r="O44" s="10"/>
    </row>
    <row r="45" spans="1:15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9"/>
      <c r="K45" s="12"/>
      <c r="L45" s="12"/>
      <c r="M45" s="12"/>
      <c r="N45" s="13" t="str">
        <f t="shared" si="4"/>
        <v/>
      </c>
      <c r="O45" s="10"/>
    </row>
    <row r="46" spans="1:15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9"/>
      <c r="K46" s="12"/>
      <c r="L46" s="12"/>
      <c r="M46" s="12"/>
      <c r="N46" s="13" t="str">
        <f t="shared" ref="N46:N67" si="5">IF(J46="","",IF(I46="","Укажите возраст",J46*H46*I46))</f>
        <v/>
      </c>
      <c r="O46" s="10"/>
    </row>
    <row r="47" spans="1:15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9"/>
      <c r="K47" s="12"/>
      <c r="L47" s="12"/>
      <c r="M47" s="12"/>
      <c r="N47" s="13" t="str">
        <f t="shared" si="5"/>
        <v/>
      </c>
      <c r="O47" s="10"/>
    </row>
    <row r="48" spans="1:15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9"/>
      <c r="K48" s="12"/>
      <c r="L48" s="12"/>
      <c r="M48" s="12"/>
      <c r="N48" s="13" t="str">
        <f t="shared" si="5"/>
        <v/>
      </c>
      <c r="O48" s="10"/>
    </row>
    <row r="49" spans="1:15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9"/>
      <c r="K49" s="12"/>
      <c r="L49" s="12"/>
      <c r="M49" s="12"/>
      <c r="N49" s="13" t="str">
        <f t="shared" si="5"/>
        <v/>
      </c>
      <c r="O49" s="10"/>
    </row>
    <row r="50" spans="1:15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9"/>
      <c r="K50" s="12"/>
      <c r="L50" s="12"/>
      <c r="M50" s="12"/>
      <c r="N50" s="13" t="str">
        <f t="shared" si="5"/>
        <v/>
      </c>
      <c r="O50" s="10"/>
    </row>
    <row r="51" spans="1:15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12"/>
      <c r="L51" s="12"/>
      <c r="M51" s="12"/>
      <c r="N51" s="13" t="str">
        <f t="shared" si="5"/>
        <v/>
      </c>
      <c r="O51" s="10"/>
    </row>
    <row r="52" spans="1:15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12"/>
      <c r="L52" s="12"/>
      <c r="M52" s="12"/>
      <c r="N52" s="13" t="str">
        <f t="shared" si="5"/>
        <v/>
      </c>
      <c r="O52" s="10"/>
    </row>
    <row r="53" spans="1:15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12"/>
      <c r="L53" s="12"/>
      <c r="M53" s="12"/>
      <c r="N53" s="13" t="str">
        <f t="shared" si="5"/>
        <v/>
      </c>
      <c r="O53" s="10"/>
    </row>
    <row r="54" spans="1:15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12"/>
      <c r="L54" s="12"/>
      <c r="M54" s="12"/>
      <c r="N54" s="13" t="str">
        <f t="shared" si="5"/>
        <v/>
      </c>
      <c r="O54" s="10"/>
    </row>
    <row r="55" spans="1:15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12"/>
      <c r="L55" s="12"/>
      <c r="M55" s="12"/>
      <c r="N55" s="13" t="str">
        <f t="shared" si="5"/>
        <v/>
      </c>
      <c r="O55" s="10"/>
    </row>
    <row r="56" spans="1:15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12"/>
      <c r="L56" s="12"/>
      <c r="M56" s="12"/>
      <c r="N56" s="13" t="str">
        <f t="shared" si="5"/>
        <v/>
      </c>
      <c r="O56" s="10"/>
    </row>
    <row r="57" spans="1:15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12"/>
      <c r="L57" s="12"/>
      <c r="M57" s="12"/>
      <c r="N57" s="13" t="str">
        <f t="shared" si="5"/>
        <v/>
      </c>
      <c r="O57" s="10"/>
    </row>
    <row r="58" spans="1:15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12"/>
      <c r="L58" s="12"/>
      <c r="M58" s="12"/>
      <c r="N58" s="13" t="str">
        <f t="shared" si="5"/>
        <v/>
      </c>
      <c r="O58" s="10"/>
    </row>
    <row r="59" spans="1:15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12"/>
      <c r="L59" s="12"/>
      <c r="M59" s="12"/>
      <c r="N59" s="13" t="str">
        <f t="shared" si="5"/>
        <v/>
      </c>
      <c r="O59" s="10"/>
    </row>
    <row r="60" spans="1:15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12"/>
      <c r="L60" s="12"/>
      <c r="M60" s="12"/>
      <c r="N60" s="13" t="str">
        <f t="shared" si="5"/>
        <v/>
      </c>
    </row>
    <row r="61" spans="1:15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12"/>
      <c r="L61" s="12"/>
      <c r="M61" s="12"/>
      <c r="N61" s="13" t="str">
        <f t="shared" si="5"/>
        <v/>
      </c>
    </row>
    <row r="62" spans="1:15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12"/>
      <c r="L62" s="12"/>
      <c r="M62" s="12"/>
      <c r="N62" s="13" t="str">
        <f t="shared" si="5"/>
        <v/>
      </c>
    </row>
    <row r="63" spans="1:15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12"/>
      <c r="L63" s="12"/>
      <c r="M63" s="12"/>
      <c r="N63" s="13" t="str">
        <f t="shared" si="5"/>
        <v/>
      </c>
    </row>
    <row r="64" spans="1:15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12"/>
      <c r="L64" s="12"/>
      <c r="M64" s="12"/>
      <c r="N64" s="13" t="str">
        <f t="shared" si="5"/>
        <v/>
      </c>
    </row>
    <row r="65" spans="1:14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7" t="str">
        <f>IF(E65="","",IF(AND(E65&gt;22,E65&lt;41),1,INDEX('[2]ФШ (возраст)'!$B$1:$B$50,MATCH(E65,'[2]ФШ (возраст)'!$A$2:$A$50,))))</f>
        <v/>
      </c>
      <c r="J65" s="9"/>
      <c r="K65" s="12"/>
      <c r="L65" s="12"/>
      <c r="M65" s="12"/>
      <c r="N65" s="13" t="str">
        <f t="shared" si="5"/>
        <v/>
      </c>
    </row>
    <row r="66" spans="1:14" x14ac:dyDescent="0.25">
      <c r="A66" s="1"/>
      <c r="B66" s="5"/>
      <c r="C66" s="6"/>
      <c r="D66" s="14"/>
      <c r="E66" s="8"/>
      <c r="F66" s="8"/>
      <c r="G66" s="9"/>
      <c r="H66" s="10" t="str">
        <f>IF(F66="","",INDEX('[1]ФШ (Муж)'!$B$3:$K$167,MATCH(F66,'[1]ФШ (Муж)'!$A$3:$A$167,0),MATCH(G66,'[1]ФШ (Муж)'!$B$2:$K$2,0)))</f>
        <v/>
      </c>
      <c r="I66" s="17" t="str">
        <f>IF(E66="","",IF(AND(E66&gt;22,E66&lt;41),1,INDEX('[2]ФШ (возраст)'!$B$1:$B$50,MATCH(E66,'[2]ФШ (возраст)'!$A$2:$A$50,))))</f>
        <v/>
      </c>
      <c r="J66" s="9"/>
      <c r="K66" s="12"/>
      <c r="L66" s="12"/>
      <c r="M66" s="12"/>
      <c r="N66" s="13" t="str">
        <f t="shared" si="5"/>
        <v/>
      </c>
    </row>
    <row r="67" spans="1:14" x14ac:dyDescent="0.25">
      <c r="A67" s="1"/>
      <c r="B67" s="5"/>
      <c r="C67" s="6"/>
      <c r="D67" s="14"/>
      <c r="E67" s="8"/>
      <c r="F67" s="8"/>
      <c r="G67" s="9"/>
      <c r="H67" s="10" t="str">
        <f>IF(F67="","",INDEX('[1]ФШ (Муж)'!$B$3:$K$167,MATCH(F67,'[1]ФШ (Муж)'!$A$3:$A$167,0),MATCH(G67,'[1]ФШ (Муж)'!$B$2:$K$2,0)))</f>
        <v/>
      </c>
      <c r="I67" s="10"/>
      <c r="J67" s="9"/>
      <c r="K67" s="12"/>
      <c r="L67" s="12"/>
      <c r="M67" s="12"/>
      <c r="N67" s="13" t="str">
        <f t="shared" si="5"/>
        <v/>
      </c>
    </row>
  </sheetData>
  <mergeCells count="8">
    <mergeCell ref="B13:N13"/>
    <mergeCell ref="A1:B3"/>
    <mergeCell ref="C1:K1"/>
    <mergeCell ref="Q2:V2"/>
    <mergeCell ref="X2:AC2"/>
    <mergeCell ref="Q12:V12"/>
    <mergeCell ref="X12:AC12"/>
    <mergeCell ref="B5:N5"/>
  </mergeCells>
  <phoneticPr fontId="8" type="noConversion"/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народный жим</vt:lpstr>
      <vt:lpstr>Лист3</vt:lpstr>
      <vt:lpstr>Лист1</vt:lpstr>
      <vt:lpstr>жим лежа Муж и Жен</vt:lpstr>
      <vt:lpstr>становая</vt:lpstr>
      <vt:lpstr>воен жим</vt:lpstr>
      <vt:lpstr>строг. бицепс</vt:lpstr>
      <vt:lpstr>экстр. бицепс</vt:lpstr>
      <vt:lpstr>стрит мн</vt:lpstr>
      <vt:lpstr>народ жим дев</vt:lpstr>
      <vt:lpstr>стрит раз</vt:lpstr>
      <vt:lpstr>ягод мост</vt:lpstr>
      <vt:lpstr>пауэрлифт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2025-11-11T07:40:49Z</cp:lastPrinted>
  <dcterms:created xsi:type="dcterms:W3CDTF">2023-06-16T14:03:52Z</dcterms:created>
  <dcterms:modified xsi:type="dcterms:W3CDTF">2026-06-03T05:39:03Z</dcterms:modified>
</cp:coreProperties>
</file>