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429"/>
  </bookViews>
  <sheets>
    <sheet name="Любители" sheetId="12" r:id="rId1"/>
    <sheet name="PRO" sheetId="23" r:id="rId2"/>
    <sheet name="Лист1" sheetId="22" r:id="rId3"/>
    <sheet name="Командное" sheetId="19" r:id="rId4"/>
  </sheets>
  <definedNames>
    <definedName name="_xlnm._FilterDatabase" localSheetId="1" hidden="1">PRO!$A$3:$AJ$49</definedName>
    <definedName name="_xlnm._FilterDatabase" localSheetId="0" hidden="1">Любители!$A$3:$BZ$72</definedName>
    <definedName name="_xlnm.Print_Area" localSheetId="1">PRO!$B$1:$AH$9</definedName>
    <definedName name="_xlnm.Print_Area" localSheetId="0">Любители!$B$1:$AG$16</definedName>
  </definedNames>
  <calcPr calcId="162913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6" i="23" l="1"/>
  <c r="AG26" i="23" s="1"/>
  <c r="X26" i="23"/>
  <c r="Y26" i="23" s="1"/>
  <c r="R26" i="23"/>
  <c r="S26" i="23" s="1"/>
  <c r="S40" i="23"/>
  <c r="Q70" i="12"/>
  <c r="R70" i="12" s="1"/>
  <c r="AF21" i="23"/>
  <c r="AG21" i="23" s="1"/>
  <c r="X21" i="23"/>
  <c r="Y21" i="23" s="1"/>
  <c r="AF41" i="23"/>
  <c r="AF38" i="23"/>
  <c r="X41" i="23"/>
  <c r="Y41" i="23" s="1"/>
  <c r="X38" i="23"/>
  <c r="AF36" i="23"/>
  <c r="X36" i="23"/>
  <c r="Y36" i="23" s="1"/>
  <c r="AF48" i="23"/>
  <c r="AG48" i="23" s="1"/>
  <c r="X48" i="23"/>
  <c r="Y48" i="23" s="1"/>
  <c r="R48" i="23"/>
  <c r="S48" i="23" s="1"/>
  <c r="S36" i="23"/>
  <c r="R38" i="23"/>
  <c r="S38" i="23" s="1"/>
  <c r="R21" i="23"/>
  <c r="S21" i="23" s="1"/>
  <c r="AE70" i="12"/>
  <c r="AF70" i="12" s="1"/>
  <c r="AF14" i="23"/>
  <c r="AG14" i="23" s="1"/>
  <c r="X14" i="23"/>
  <c r="Y14" i="23" s="1"/>
  <c r="S41" i="23"/>
  <c r="R14" i="23"/>
  <c r="S14" i="23" s="1"/>
  <c r="AE13" i="12"/>
  <c r="AF13" i="12" s="1"/>
  <c r="W13" i="12"/>
  <c r="X13" i="12" s="1"/>
  <c r="Q13" i="12"/>
  <c r="R13" i="12" s="1"/>
  <c r="Z48" i="23" l="1"/>
  <c r="AG70" i="12"/>
  <c r="AH70" i="12" s="1"/>
  <c r="Z26" i="23"/>
  <c r="Z38" i="23"/>
  <c r="AA38" i="23" s="1"/>
  <c r="Z21" i="23"/>
  <c r="AA21" i="23" s="1"/>
  <c r="AG41" i="23"/>
  <c r="AG38" i="23"/>
  <c r="Z41" i="23"/>
  <c r="AA41" i="23" s="1"/>
  <c r="Y38" i="23"/>
  <c r="AG36" i="23"/>
  <c r="Z36" i="23"/>
  <c r="AA36" i="23" s="1"/>
  <c r="Z14" i="23"/>
  <c r="AA14" i="23" s="1"/>
  <c r="Y13" i="12"/>
  <c r="Z13" i="12" s="1"/>
  <c r="R57" i="12"/>
  <c r="R58" i="12"/>
  <c r="R59" i="12"/>
  <c r="R60" i="12"/>
  <c r="R61" i="12"/>
  <c r="R56" i="12"/>
  <c r="R34" i="23"/>
  <c r="S34" i="23" s="1"/>
  <c r="AE71" i="12"/>
  <c r="AF71" i="12" s="1"/>
  <c r="AE64" i="12"/>
  <c r="AF64" i="12" s="1"/>
  <c r="AE65" i="12"/>
  <c r="AF65" i="12" s="1"/>
  <c r="AE46" i="12"/>
  <c r="AF46" i="12" s="1"/>
  <c r="AE47" i="12"/>
  <c r="AF47" i="12" s="1"/>
  <c r="AE34" i="12"/>
  <c r="AF34" i="12" s="1"/>
  <c r="W34" i="12"/>
  <c r="X34" i="12" s="1"/>
  <c r="W46" i="12"/>
  <c r="X46" i="12" s="1"/>
  <c r="W47" i="12"/>
  <c r="X47" i="12" s="1"/>
  <c r="Q46" i="12"/>
  <c r="R46" i="12" s="1"/>
  <c r="Q47" i="12"/>
  <c r="R47" i="12" s="1"/>
  <c r="Q34" i="12"/>
  <c r="R34" i="12" s="1"/>
  <c r="W71" i="12"/>
  <c r="X71" i="12" s="1"/>
  <c r="W64" i="12"/>
  <c r="X64" i="12" s="1"/>
  <c r="W65" i="12"/>
  <c r="X65" i="12" s="1"/>
  <c r="Q71" i="12"/>
  <c r="R71" i="12" s="1"/>
  <c r="Q64" i="12"/>
  <c r="R64" i="12" s="1"/>
  <c r="Q65" i="12"/>
  <c r="R65" i="12" s="1"/>
  <c r="AH21" i="23" l="1"/>
  <c r="AI21" i="23" s="1"/>
  <c r="AA26" i="23"/>
  <c r="AH26" i="23"/>
  <c r="AI26" i="23" s="1"/>
  <c r="AH38" i="23"/>
  <c r="AI38" i="23" s="1"/>
  <c r="AH48" i="23"/>
  <c r="AI48" i="23" s="1"/>
  <c r="AA48" i="23"/>
  <c r="AH41" i="23"/>
  <c r="AI41" i="23" s="1"/>
  <c r="AH36" i="23"/>
  <c r="AI36" i="23" s="1"/>
  <c r="AH14" i="23"/>
  <c r="AI14" i="23" s="1"/>
  <c r="AG13" i="12"/>
  <c r="AH13" i="12" s="1"/>
  <c r="Y34" i="12"/>
  <c r="Z34" i="12" s="1"/>
  <c r="Y47" i="12"/>
  <c r="Z47" i="12" s="1"/>
  <c r="Y46" i="12"/>
  <c r="Z46" i="12" s="1"/>
  <c r="Y71" i="12"/>
  <c r="Z71" i="12" s="1"/>
  <c r="Y65" i="12"/>
  <c r="Z65" i="12" s="1"/>
  <c r="Y64" i="12"/>
  <c r="Z64" i="12" s="1"/>
  <c r="R18" i="23"/>
  <c r="S18" i="23" s="1"/>
  <c r="X18" i="23"/>
  <c r="Y18" i="23" s="1"/>
  <c r="AF18" i="23"/>
  <c r="AG18" i="23" s="1"/>
  <c r="AE21" i="12"/>
  <c r="AF21" i="12" s="1"/>
  <c r="W21" i="12"/>
  <c r="X21" i="12" s="1"/>
  <c r="Q21" i="12"/>
  <c r="R21" i="12" s="1"/>
  <c r="AF24" i="23"/>
  <c r="AG24" i="23" s="1"/>
  <c r="X24" i="23"/>
  <c r="Y24" i="23" s="1"/>
  <c r="AF30" i="23"/>
  <c r="AG30" i="23" s="1"/>
  <c r="X30" i="23"/>
  <c r="Y30" i="23" s="1"/>
  <c r="R30" i="23"/>
  <c r="S30" i="23" s="1"/>
  <c r="AF40" i="23"/>
  <c r="X40" i="23"/>
  <c r="AF46" i="23"/>
  <c r="AG46" i="23" s="1"/>
  <c r="X46" i="23"/>
  <c r="Y46" i="23" s="1"/>
  <c r="R46" i="23"/>
  <c r="S46" i="23" s="1"/>
  <c r="R24" i="23"/>
  <c r="S24" i="23" s="1"/>
  <c r="Q45" i="12"/>
  <c r="R45" i="12" s="1"/>
  <c r="Q31" i="12"/>
  <c r="R31" i="12" s="1"/>
  <c r="Q26" i="12"/>
  <c r="R26" i="12" s="1"/>
  <c r="Q24" i="12"/>
  <c r="R24" i="12" s="1"/>
  <c r="AE45" i="12"/>
  <c r="AF45" i="12" s="1"/>
  <c r="AE57" i="12"/>
  <c r="AF57" i="12" s="1"/>
  <c r="AE58" i="12"/>
  <c r="AF58" i="12" s="1"/>
  <c r="AE59" i="12"/>
  <c r="AF59" i="12" s="1"/>
  <c r="AE60" i="12"/>
  <c r="AF60" i="12" s="1"/>
  <c r="W59" i="12"/>
  <c r="X59" i="12" s="1"/>
  <c r="W45" i="12"/>
  <c r="AE31" i="12"/>
  <c r="AF31" i="12" s="1"/>
  <c r="W31" i="12"/>
  <c r="AE26" i="12"/>
  <c r="W26" i="12"/>
  <c r="W24" i="12"/>
  <c r="X24" i="12" s="1"/>
  <c r="AE24" i="12"/>
  <c r="AF24" i="12" s="1"/>
  <c r="AE14" i="12"/>
  <c r="AF14" i="12" s="1"/>
  <c r="W14" i="12"/>
  <c r="X14" i="12" s="1"/>
  <c r="Q14" i="12"/>
  <c r="R14" i="12" s="1"/>
  <c r="AF47" i="23"/>
  <c r="AG47" i="23" s="1"/>
  <c r="AF49" i="23"/>
  <c r="AG49" i="23" s="1"/>
  <c r="AF44" i="23"/>
  <c r="AG44" i="23" s="1"/>
  <c r="AF45" i="23"/>
  <c r="AG45" i="23" s="1"/>
  <c r="X44" i="23"/>
  <c r="Y44" i="23" s="1"/>
  <c r="X45" i="23"/>
  <c r="Y45" i="23" s="1"/>
  <c r="X47" i="23"/>
  <c r="Y47" i="23" s="1"/>
  <c r="X49" i="23"/>
  <c r="Y49" i="23" s="1"/>
  <c r="R47" i="23"/>
  <c r="S47" i="23" s="1"/>
  <c r="R49" i="23"/>
  <c r="S49" i="23" s="1"/>
  <c r="R44" i="23"/>
  <c r="S44" i="23" s="1"/>
  <c r="AF8" i="23"/>
  <c r="AG8" i="23" s="1"/>
  <c r="X8" i="23"/>
  <c r="Y8" i="23" s="1"/>
  <c r="R8" i="23"/>
  <c r="S8" i="23" s="1"/>
  <c r="AF17" i="23"/>
  <c r="AG17" i="23" s="1"/>
  <c r="X17" i="23"/>
  <c r="Y17" i="23" s="1"/>
  <c r="R17" i="23"/>
  <c r="S17" i="23" s="1"/>
  <c r="AF12" i="23"/>
  <c r="AG12" i="23" s="1"/>
  <c r="AF13" i="23"/>
  <c r="AG13" i="23" s="1"/>
  <c r="AF15" i="23"/>
  <c r="AG15" i="23" s="1"/>
  <c r="AF11" i="23"/>
  <c r="AG11" i="23" s="1"/>
  <c r="X12" i="23"/>
  <c r="Y12" i="23" s="1"/>
  <c r="X13" i="23"/>
  <c r="Y13" i="23" s="1"/>
  <c r="X15" i="23"/>
  <c r="Y15" i="23" s="1"/>
  <c r="X11" i="23"/>
  <c r="Y11" i="23" s="1"/>
  <c r="R11" i="23"/>
  <c r="S11" i="23" s="1"/>
  <c r="R12" i="23"/>
  <c r="S12" i="23" s="1"/>
  <c r="R13" i="23"/>
  <c r="S13" i="23" s="1"/>
  <c r="R15" i="23"/>
  <c r="S15" i="23" s="1"/>
  <c r="Z18" i="23" l="1"/>
  <c r="AG47" i="12"/>
  <c r="AH47" i="12" s="1"/>
  <c r="AG64" i="12"/>
  <c r="AH64" i="12" s="1"/>
  <c r="AG34" i="12"/>
  <c r="AH34" i="12" s="1"/>
  <c r="AG65" i="12"/>
  <c r="AH65" i="12" s="1"/>
  <c r="AG46" i="12"/>
  <c r="AH46" i="12" s="1"/>
  <c r="AG71" i="12"/>
  <c r="AH71" i="12" s="1"/>
  <c r="Z40" i="23"/>
  <c r="AA40" i="23" s="1"/>
  <c r="Z15" i="23"/>
  <c r="Y45" i="12"/>
  <c r="Z45" i="12" s="1"/>
  <c r="Y26" i="12"/>
  <c r="Z26" i="12" s="1"/>
  <c r="Y21" i="12"/>
  <c r="Z21" i="12" s="1"/>
  <c r="Z17" i="23"/>
  <c r="Z13" i="23"/>
  <c r="Z11" i="23"/>
  <c r="Z24" i="23"/>
  <c r="AA24" i="23" s="1"/>
  <c r="Z30" i="23"/>
  <c r="AA30" i="23" s="1"/>
  <c r="AG40" i="23"/>
  <c r="Y40" i="23"/>
  <c r="Z46" i="23"/>
  <c r="AA46" i="23" s="1"/>
  <c r="Z12" i="23"/>
  <c r="Y31" i="12"/>
  <c r="Z31" i="12" s="1"/>
  <c r="Y59" i="12"/>
  <c r="Z59" i="12" s="1"/>
  <c r="X45" i="12"/>
  <c r="X31" i="12"/>
  <c r="AF26" i="12"/>
  <c r="X26" i="12"/>
  <c r="Y24" i="12"/>
  <c r="Z24" i="12" s="1"/>
  <c r="Y14" i="12"/>
  <c r="Z14" i="12" s="1"/>
  <c r="Z49" i="23"/>
  <c r="AA49" i="23" s="1"/>
  <c r="Z47" i="23"/>
  <c r="AA47" i="23" s="1"/>
  <c r="Z44" i="23"/>
  <c r="AA44" i="23" s="1"/>
  <c r="Z8" i="23"/>
  <c r="AA8" i="23" s="1"/>
  <c r="AE29" i="12"/>
  <c r="AF29" i="12" s="1"/>
  <c r="Q29" i="12"/>
  <c r="R29" i="12" s="1"/>
  <c r="W29" i="12"/>
  <c r="X29" i="12" s="1"/>
  <c r="AH40" i="23" l="1"/>
  <c r="AI40" i="23" s="1"/>
  <c r="AG45" i="12"/>
  <c r="AH45" i="12" s="1"/>
  <c r="AA18" i="23"/>
  <c r="AH18" i="23"/>
  <c r="AI18" i="23" s="1"/>
  <c r="AG26" i="12"/>
  <c r="AH26" i="12" s="1"/>
  <c r="AH46" i="23"/>
  <c r="AI46" i="23" s="1"/>
  <c r="AH30" i="23"/>
  <c r="AI30" i="23" s="1"/>
  <c r="AH15" i="23"/>
  <c r="AI15" i="23" s="1"/>
  <c r="AA15" i="23"/>
  <c r="AH49" i="23"/>
  <c r="AI49" i="23" s="1"/>
  <c r="AG31" i="12"/>
  <c r="AH31" i="12" s="1"/>
  <c r="AG14" i="12"/>
  <c r="AH14" i="12" s="1"/>
  <c r="AG21" i="12"/>
  <c r="AH21" i="12" s="1"/>
  <c r="AH8" i="23"/>
  <c r="AI8" i="23" s="1"/>
  <c r="AA13" i="23"/>
  <c r="AH13" i="23"/>
  <c r="AI13" i="23" s="1"/>
  <c r="AH44" i="23"/>
  <c r="AI44" i="23" s="1"/>
  <c r="AA11" i="23"/>
  <c r="AH11" i="23"/>
  <c r="AI11" i="23" s="1"/>
  <c r="AA17" i="23"/>
  <c r="AH17" i="23"/>
  <c r="AI17" i="23" s="1"/>
  <c r="AH47" i="23"/>
  <c r="AI47" i="23" s="1"/>
  <c r="AH24" i="23"/>
  <c r="AI24" i="23" s="1"/>
  <c r="AA12" i="23"/>
  <c r="AH12" i="23"/>
  <c r="AI12" i="23" s="1"/>
  <c r="AG59" i="12"/>
  <c r="AH59" i="12" s="1"/>
  <c r="AG24" i="12"/>
  <c r="AH24" i="12" s="1"/>
  <c r="Y29" i="12"/>
  <c r="Z29" i="12" s="1"/>
  <c r="AF22" i="23"/>
  <c r="AG22" i="23" s="1"/>
  <c r="AF23" i="23"/>
  <c r="AF25" i="23"/>
  <c r="AG25" i="23" s="1"/>
  <c r="AF27" i="23"/>
  <c r="AG27" i="23" s="1"/>
  <c r="AF28" i="23"/>
  <c r="AG28" i="23" s="1"/>
  <c r="AF29" i="23"/>
  <c r="AG29" i="23" s="1"/>
  <c r="AF31" i="23"/>
  <c r="X22" i="23"/>
  <c r="Y22" i="23" s="1"/>
  <c r="X23" i="23"/>
  <c r="Y23" i="23" s="1"/>
  <c r="X25" i="23"/>
  <c r="Y25" i="23" s="1"/>
  <c r="X27" i="23"/>
  <c r="X28" i="23"/>
  <c r="Y28" i="23" s="1"/>
  <c r="X29" i="23"/>
  <c r="Y29" i="23" s="1"/>
  <c r="X31" i="23"/>
  <c r="Y31" i="23" s="1"/>
  <c r="R22" i="23"/>
  <c r="S22" i="23" s="1"/>
  <c r="R23" i="23"/>
  <c r="S23" i="23" s="1"/>
  <c r="R25" i="23"/>
  <c r="S25" i="23" s="1"/>
  <c r="R27" i="23"/>
  <c r="S27" i="23" s="1"/>
  <c r="R28" i="23"/>
  <c r="S28" i="23" s="1"/>
  <c r="R29" i="23"/>
  <c r="S29" i="23" s="1"/>
  <c r="R31" i="23"/>
  <c r="S31" i="23" s="1"/>
  <c r="R45" i="23"/>
  <c r="W57" i="12"/>
  <c r="X57" i="12" s="1"/>
  <c r="W58" i="12"/>
  <c r="X58" i="12" s="1"/>
  <c r="W60" i="12"/>
  <c r="X60" i="12" s="1"/>
  <c r="Z27" i="23" l="1"/>
  <c r="AA27" i="23" s="1"/>
  <c r="S45" i="23"/>
  <c r="Z45" i="23"/>
  <c r="Z25" i="23"/>
  <c r="Z22" i="23"/>
  <c r="Z29" i="23"/>
  <c r="Y60" i="12"/>
  <c r="Z31" i="23"/>
  <c r="AA31" i="23" s="1"/>
  <c r="Z28" i="23"/>
  <c r="Z23" i="23"/>
  <c r="AA23" i="23" s="1"/>
  <c r="AG29" i="12"/>
  <c r="AH29" i="12" s="1"/>
  <c r="Y58" i="12"/>
  <c r="AG31" i="23"/>
  <c r="AG23" i="23"/>
  <c r="Y27" i="23"/>
  <c r="Y57" i="12"/>
  <c r="AE56" i="12"/>
  <c r="AF56" i="12" s="1"/>
  <c r="W56" i="12"/>
  <c r="X56" i="12" s="1"/>
  <c r="AH27" i="23" l="1"/>
  <c r="AI27" i="23" s="1"/>
  <c r="AH23" i="23"/>
  <c r="AI23" i="23" s="1"/>
  <c r="AH31" i="23"/>
  <c r="AI31" i="23" s="1"/>
  <c r="Z58" i="12"/>
  <c r="AG58" i="12"/>
  <c r="AH58" i="12" s="1"/>
  <c r="Z57" i="12"/>
  <c r="AG57" i="12"/>
  <c r="AH57" i="12" s="1"/>
  <c r="Z60" i="12"/>
  <c r="AG60" i="12"/>
  <c r="AH60" i="12" s="1"/>
  <c r="AA45" i="23"/>
  <c r="AH45" i="23"/>
  <c r="AI45" i="23" s="1"/>
  <c r="AA29" i="23"/>
  <c r="AH29" i="23"/>
  <c r="AI29" i="23" s="1"/>
  <c r="AA28" i="23"/>
  <c r="AH28" i="23"/>
  <c r="AI28" i="23" s="1"/>
  <c r="AA22" i="23"/>
  <c r="AH22" i="23"/>
  <c r="AI22" i="23" s="1"/>
  <c r="AA25" i="23"/>
  <c r="AH25" i="23"/>
  <c r="AI25" i="23" s="1"/>
  <c r="Y56" i="12"/>
  <c r="Z56" i="12" s="1"/>
  <c r="AE37" i="12"/>
  <c r="AF37" i="12" s="1"/>
  <c r="W37" i="12"/>
  <c r="X37" i="12" s="1"/>
  <c r="Q37" i="12"/>
  <c r="R37" i="12" s="1"/>
  <c r="AG56" i="12" l="1"/>
  <c r="AH56" i="12" s="1"/>
  <c r="Y37" i="12"/>
  <c r="Z37" i="12" s="1"/>
  <c r="W63" i="12"/>
  <c r="X63" i="12" s="1"/>
  <c r="W66" i="12"/>
  <c r="X66" i="12" s="1"/>
  <c r="Q63" i="12"/>
  <c r="R63" i="12" s="1"/>
  <c r="AG37" i="12" l="1"/>
  <c r="AH37" i="12" s="1"/>
  <c r="Y63" i="12"/>
  <c r="Z63" i="12" s="1"/>
  <c r="Q74" i="12" l="1"/>
  <c r="R74" i="12" s="1"/>
  <c r="W74" i="12"/>
  <c r="AE74" i="12"/>
  <c r="AF74" i="12" s="1"/>
  <c r="Q75" i="12"/>
  <c r="R75" i="12" s="1"/>
  <c r="W75" i="12"/>
  <c r="X75" i="12" s="1"/>
  <c r="AE75" i="12"/>
  <c r="AF75" i="12" s="1"/>
  <c r="Y74" i="12" l="1"/>
  <c r="AG74" i="12" s="1"/>
  <c r="AH74" i="12" s="1"/>
  <c r="X74" i="12"/>
  <c r="Y75" i="12"/>
  <c r="AG75" i="12" s="1"/>
  <c r="AH75" i="12" s="1"/>
  <c r="Q38" i="12"/>
  <c r="R38" i="12" s="1"/>
  <c r="W38" i="12"/>
  <c r="X38" i="12" s="1"/>
  <c r="AE38" i="12"/>
  <c r="AF38" i="12" s="1"/>
  <c r="Z75" i="12" l="1"/>
  <c r="Z74" i="12"/>
  <c r="Y38" i="12"/>
  <c r="AE53" i="12"/>
  <c r="AF53" i="12" s="1"/>
  <c r="AE49" i="12"/>
  <c r="AF49" i="12" s="1"/>
  <c r="AE50" i="12"/>
  <c r="AF50" i="12" s="1"/>
  <c r="AE51" i="12"/>
  <c r="AF51" i="12" s="1"/>
  <c r="AE52" i="12"/>
  <c r="AF52" i="12" s="1"/>
  <c r="Q49" i="12"/>
  <c r="R49" i="12" s="1"/>
  <c r="W49" i="12"/>
  <c r="X49" i="12" s="1"/>
  <c r="Q50" i="12"/>
  <c r="R50" i="12" s="1"/>
  <c r="W50" i="12"/>
  <c r="X50" i="12" s="1"/>
  <c r="Q51" i="12"/>
  <c r="R51" i="12" s="1"/>
  <c r="W51" i="12"/>
  <c r="Q52" i="12"/>
  <c r="R52" i="12" s="1"/>
  <c r="W52" i="12"/>
  <c r="X52" i="12" s="1"/>
  <c r="Y51" i="12" l="1"/>
  <c r="Z51" i="12" s="1"/>
  <c r="X51" i="12"/>
  <c r="Y50" i="12"/>
  <c r="Z50" i="12" s="1"/>
  <c r="Y49" i="12"/>
  <c r="Z49" i="12" s="1"/>
  <c r="Y52" i="12"/>
  <c r="Z52" i="12" s="1"/>
  <c r="Z38" i="12"/>
  <c r="AG38" i="12"/>
  <c r="AH38" i="12" s="1"/>
  <c r="Q54" i="12"/>
  <c r="R54" i="12" s="1"/>
  <c r="W54" i="12"/>
  <c r="X54" i="12" s="1"/>
  <c r="AE54" i="12"/>
  <c r="AF54" i="12" s="1"/>
  <c r="AG51" i="12" l="1"/>
  <c r="AH51" i="12" s="1"/>
  <c r="AG49" i="12"/>
  <c r="AH49" i="12" s="1"/>
  <c r="AG50" i="12"/>
  <c r="AH50" i="12" s="1"/>
  <c r="AG52" i="12"/>
  <c r="AH52" i="12" s="1"/>
  <c r="Y54" i="12"/>
  <c r="Z54" i="12" l="1"/>
  <c r="AG54" i="12"/>
  <c r="AH54" i="12" s="1"/>
  <c r="AF6" i="23"/>
  <c r="AF9" i="23"/>
  <c r="AF20" i="23"/>
  <c r="AG20" i="23" s="1"/>
  <c r="AF32" i="23"/>
  <c r="AG32" i="23" s="1"/>
  <c r="AF34" i="23"/>
  <c r="AG34" i="23" s="1"/>
  <c r="AF43" i="23"/>
  <c r="AG43" i="23" s="1"/>
  <c r="Q22" i="12"/>
  <c r="R22" i="12" s="1"/>
  <c r="W22" i="12"/>
  <c r="X22" i="12" s="1"/>
  <c r="AE22" i="12"/>
  <c r="AF22" i="12" s="1"/>
  <c r="Y22" i="12" l="1"/>
  <c r="AE72" i="12"/>
  <c r="AE63" i="12"/>
  <c r="AG63" i="12" s="1"/>
  <c r="AH63" i="12" s="1"/>
  <c r="W53" i="12"/>
  <c r="X53" i="12" s="1"/>
  <c r="Q53" i="12"/>
  <c r="R53" i="12" s="1"/>
  <c r="AG22" i="12" l="1"/>
  <c r="AH22" i="12" s="1"/>
  <c r="Z22" i="12"/>
  <c r="AF63" i="12"/>
  <c r="Y53" i="12"/>
  <c r="Z53" i="12" l="1"/>
  <c r="AG53" i="12"/>
  <c r="AH53" i="12" s="1"/>
  <c r="X43" i="23"/>
  <c r="Y43" i="23" s="1"/>
  <c r="X34" i="23"/>
  <c r="Y34" i="23" s="1"/>
  <c r="X20" i="23"/>
  <c r="X32" i="23"/>
  <c r="R20" i="23"/>
  <c r="R32" i="23"/>
  <c r="S32" i="23" s="1"/>
  <c r="R43" i="23"/>
  <c r="AE12" i="12"/>
  <c r="AF12" i="12" s="1"/>
  <c r="AE16" i="12"/>
  <c r="AF16" i="12" s="1"/>
  <c r="AE18" i="12"/>
  <c r="AF18" i="12" s="1"/>
  <c r="AE19" i="12"/>
  <c r="AF19" i="12" s="1"/>
  <c r="AE20" i="12"/>
  <c r="AF20" i="12" s="1"/>
  <c r="AE23" i="12"/>
  <c r="AF23" i="12" s="1"/>
  <c r="AE28" i="12"/>
  <c r="AF28" i="12" s="1"/>
  <c r="AE33" i="12"/>
  <c r="AF33" i="12" s="1"/>
  <c r="AE35" i="12"/>
  <c r="AF35" i="12" s="1"/>
  <c r="AE36" i="12"/>
  <c r="AF36" i="12" s="1"/>
  <c r="AE39" i="12"/>
  <c r="AF39" i="12" s="1"/>
  <c r="AE40" i="12"/>
  <c r="AF40" i="12" s="1"/>
  <c r="AE41" i="12"/>
  <c r="AF41" i="12" s="1"/>
  <c r="AE42" i="12"/>
  <c r="AF42" i="12" s="1"/>
  <c r="AE43" i="12"/>
  <c r="AF43" i="12" s="1"/>
  <c r="AE44" i="12"/>
  <c r="AF44" i="12" s="1"/>
  <c r="AE48" i="12"/>
  <c r="AF48" i="12" s="1"/>
  <c r="AE61" i="12"/>
  <c r="AF61" i="12" s="1"/>
  <c r="AE66" i="12"/>
  <c r="AF66" i="12" s="1"/>
  <c r="AE67" i="12"/>
  <c r="AF67" i="12" s="1"/>
  <c r="AE68" i="12"/>
  <c r="AF68" i="12" s="1"/>
  <c r="AE69" i="12"/>
  <c r="AF69" i="12" s="1"/>
  <c r="AF72" i="12"/>
  <c r="AE6" i="12"/>
  <c r="AF6" i="12" s="1"/>
  <c r="AE7" i="12"/>
  <c r="AF7" i="12" s="1"/>
  <c r="AE8" i="12"/>
  <c r="AF8" i="12" s="1"/>
  <c r="AE9" i="12"/>
  <c r="AF9" i="12" s="1"/>
  <c r="AE10" i="12"/>
  <c r="AF10" i="12" s="1"/>
  <c r="W12" i="12"/>
  <c r="X12" i="12" s="1"/>
  <c r="W15" i="12"/>
  <c r="X15" i="12" s="1"/>
  <c r="W16" i="12"/>
  <c r="X16" i="12" s="1"/>
  <c r="W18" i="12"/>
  <c r="X18" i="12" s="1"/>
  <c r="W19" i="12"/>
  <c r="X19" i="12" s="1"/>
  <c r="W20" i="12"/>
  <c r="X20" i="12" s="1"/>
  <c r="W23" i="12"/>
  <c r="X23" i="12" s="1"/>
  <c r="W28" i="12"/>
  <c r="X28" i="12" s="1"/>
  <c r="W33" i="12"/>
  <c r="X33" i="12" s="1"/>
  <c r="W35" i="12"/>
  <c r="X35" i="12" s="1"/>
  <c r="W36" i="12"/>
  <c r="X36" i="12" s="1"/>
  <c r="W39" i="12"/>
  <c r="X39" i="12" s="1"/>
  <c r="W40" i="12"/>
  <c r="X40" i="12" s="1"/>
  <c r="W41" i="12"/>
  <c r="X41" i="12" s="1"/>
  <c r="W42" i="12"/>
  <c r="X42" i="12" s="1"/>
  <c r="W43" i="12"/>
  <c r="X43" i="12" s="1"/>
  <c r="W44" i="12"/>
  <c r="X44" i="12" s="1"/>
  <c r="W48" i="12"/>
  <c r="X48" i="12" s="1"/>
  <c r="W61" i="12"/>
  <c r="X61" i="12" s="1"/>
  <c r="W67" i="12"/>
  <c r="X67" i="12" s="1"/>
  <c r="W68" i="12"/>
  <c r="W69" i="12"/>
  <c r="X69" i="12" s="1"/>
  <c r="W72" i="12"/>
  <c r="X72" i="12" s="1"/>
  <c r="X6" i="12"/>
  <c r="X7" i="12"/>
  <c r="X8" i="12"/>
  <c r="X9" i="12"/>
  <c r="X10" i="12"/>
  <c r="Q6" i="12"/>
  <c r="Q7" i="12"/>
  <c r="Q8" i="12"/>
  <c r="Q9" i="12"/>
  <c r="Q10" i="12"/>
  <c r="Q12" i="12"/>
  <c r="Q16" i="12"/>
  <c r="Q18" i="12"/>
  <c r="Q19" i="12"/>
  <c r="Q20" i="12"/>
  <c r="R20" i="12" s="1"/>
  <c r="Q23" i="12"/>
  <c r="Q28" i="12"/>
  <c r="Q33" i="12"/>
  <c r="Q35" i="12"/>
  <c r="Q36" i="12"/>
  <c r="Q39" i="12"/>
  <c r="Q40" i="12"/>
  <c r="Q41" i="12"/>
  <c r="Q42" i="12"/>
  <c r="Q43" i="12"/>
  <c r="Q44" i="12"/>
  <c r="Q48" i="12"/>
  <c r="Q66" i="12"/>
  <c r="Y66" i="12" s="1"/>
  <c r="Z66" i="12" s="1"/>
  <c r="Q67" i="12"/>
  <c r="Q68" i="12"/>
  <c r="R68" i="12" s="1"/>
  <c r="Q69" i="12"/>
  <c r="Q72" i="12"/>
  <c r="R72" i="12" s="1"/>
  <c r="Y6" i="12" l="1"/>
  <c r="AG6" i="12" s="1"/>
  <c r="AH6" i="12" s="1"/>
  <c r="Z34" i="23"/>
  <c r="Z43" i="23"/>
  <c r="S43" i="23"/>
  <c r="Z20" i="23"/>
  <c r="S20" i="23"/>
  <c r="Y32" i="23"/>
  <c r="Z32" i="23"/>
  <c r="Y67" i="12"/>
  <c r="Z67" i="12" s="1"/>
  <c r="Y44" i="12"/>
  <c r="AG44" i="12" s="1"/>
  <c r="AH44" i="12" s="1"/>
  <c r="Y43" i="12"/>
  <c r="Z43" i="12" s="1"/>
  <c r="Y39" i="12"/>
  <c r="AG39" i="12" s="1"/>
  <c r="AH39" i="12" s="1"/>
  <c r="Y12" i="12"/>
  <c r="AG12" i="12" s="1"/>
  <c r="AH12" i="12" s="1"/>
  <c r="AG66" i="12"/>
  <c r="AH66" i="12" s="1"/>
  <c r="Y42" i="12"/>
  <c r="AG42" i="12" s="1"/>
  <c r="AH42" i="12" s="1"/>
  <c r="Y33" i="12"/>
  <c r="AG33" i="12" s="1"/>
  <c r="AH33" i="12" s="1"/>
  <c r="Y28" i="12"/>
  <c r="AG28" i="12" s="1"/>
  <c r="AH28" i="12" s="1"/>
  <c r="Y19" i="12"/>
  <c r="AG19" i="12" s="1"/>
  <c r="AH19" i="12" s="1"/>
  <c r="Y61" i="12"/>
  <c r="AG61" i="12" s="1"/>
  <c r="AH61" i="12" s="1"/>
  <c r="Y40" i="12"/>
  <c r="AG40" i="12" s="1"/>
  <c r="AH40" i="12" s="1"/>
  <c r="Y68" i="12"/>
  <c r="Z68" i="12" s="1"/>
  <c r="Y7" i="12"/>
  <c r="AG7" i="12" s="1"/>
  <c r="AH7" i="12" s="1"/>
  <c r="Y8" i="12"/>
  <c r="Z8" i="12" s="1"/>
  <c r="Y9" i="12"/>
  <c r="AG9" i="12" s="1"/>
  <c r="AH9" i="12" s="1"/>
  <c r="Y10" i="12"/>
  <c r="Z10" i="12" s="1"/>
  <c r="Y35" i="12"/>
  <c r="Z35" i="12" s="1"/>
  <c r="R67" i="12"/>
  <c r="Y69" i="12"/>
  <c r="Z69" i="12" s="1"/>
  <c r="Y15" i="12"/>
  <c r="Z15" i="12" s="1"/>
  <c r="Y48" i="12"/>
  <c r="Y41" i="12"/>
  <c r="Y36" i="12"/>
  <c r="Y23" i="12"/>
  <c r="Y18" i="12"/>
  <c r="Y16" i="12"/>
  <c r="R12" i="12"/>
  <c r="R18" i="12"/>
  <c r="R28" i="12"/>
  <c r="R48" i="12"/>
  <c r="R41" i="12"/>
  <c r="R36" i="12"/>
  <c r="R10" i="12"/>
  <c r="R6" i="12"/>
  <c r="X68" i="12"/>
  <c r="Y72" i="12"/>
  <c r="Y20" i="12"/>
  <c r="R42" i="12"/>
  <c r="R7" i="12"/>
  <c r="R40" i="12"/>
  <c r="R35" i="12"/>
  <c r="R69" i="12"/>
  <c r="R9" i="12"/>
  <c r="R19" i="12"/>
  <c r="R33" i="12"/>
  <c r="R44" i="12"/>
  <c r="R43" i="12"/>
  <c r="R39" i="12"/>
  <c r="R8" i="12"/>
  <c r="Y20" i="23"/>
  <c r="Z6" i="12" l="1"/>
  <c r="AG67" i="12"/>
  <c r="AH67" i="12" s="1"/>
  <c r="Z44" i="12"/>
  <c r="AA43" i="23"/>
  <c r="AH43" i="23"/>
  <c r="AI43" i="23" s="1"/>
  <c r="AA34" i="23"/>
  <c r="AH34" i="23"/>
  <c r="AI34" i="23" s="1"/>
  <c r="AA20" i="23"/>
  <c r="AH20" i="23"/>
  <c r="AI20" i="23" s="1"/>
  <c r="AA32" i="23"/>
  <c r="AH32" i="23"/>
  <c r="AI32" i="23" s="1"/>
  <c r="AG43" i="12"/>
  <c r="AH43" i="12" s="1"/>
  <c r="AG69" i="12"/>
  <c r="AH69" i="12" s="1"/>
  <c r="Z12" i="12"/>
  <c r="Z42" i="12"/>
  <c r="Z39" i="12"/>
  <c r="Z7" i="12"/>
  <c r="Z40" i="12"/>
  <c r="AG68" i="12"/>
  <c r="AH68" i="12" s="1"/>
  <c r="Z33" i="12"/>
  <c r="Z61" i="12"/>
  <c r="Z28" i="12"/>
  <c r="Z19" i="12"/>
  <c r="AG35" i="12"/>
  <c r="AH35" i="12" s="1"/>
  <c r="AG8" i="12"/>
  <c r="AH8" i="12" s="1"/>
  <c r="Z9" i="12"/>
  <c r="AG10" i="12"/>
  <c r="AH10" i="12" s="1"/>
  <c r="AG20" i="12"/>
  <c r="AH20" i="12" s="1"/>
  <c r="Z20" i="12"/>
  <c r="AG48" i="12"/>
  <c r="AH48" i="12" s="1"/>
  <c r="Z48" i="12"/>
  <c r="AG16" i="12"/>
  <c r="AH16" i="12" s="1"/>
  <c r="Z16" i="12"/>
  <c r="AG23" i="12"/>
  <c r="AH23" i="12" s="1"/>
  <c r="Z23" i="12"/>
  <c r="AG36" i="12"/>
  <c r="AH36" i="12" s="1"/>
  <c r="Z36" i="12"/>
  <c r="AG72" i="12"/>
  <c r="AH72" i="12" s="1"/>
  <c r="Z72" i="12"/>
  <c r="AG18" i="12"/>
  <c r="AH18" i="12" s="1"/>
  <c r="Z18" i="12"/>
  <c r="AG41" i="12"/>
  <c r="AH41" i="12" s="1"/>
  <c r="Z41" i="12"/>
  <c r="R66" i="12" l="1"/>
  <c r="R15" i="12"/>
  <c r="R16" i="12"/>
  <c r="X6" i="23" l="1"/>
  <c r="Y6" i="23" s="1"/>
  <c r="X9" i="23"/>
  <c r="Y9" i="23" s="1"/>
  <c r="R6" i="23"/>
  <c r="R9" i="23"/>
  <c r="R23" i="12"/>
  <c r="S6" i="23" l="1"/>
  <c r="Z6" i="23"/>
  <c r="S9" i="23"/>
  <c r="Z9" i="23"/>
  <c r="AG6" i="23"/>
  <c r="AG9" i="23"/>
  <c r="AA9" i="23" l="1"/>
  <c r="AH9" i="23"/>
  <c r="AI9" i="23" s="1"/>
  <c r="AA6" i="23"/>
  <c r="AH6" i="23"/>
  <c r="AI6" i="23" s="1"/>
</calcChain>
</file>

<file path=xl/comments1.xml><?xml version="1.0" encoding="utf-8"?>
<comments xmlns="http://schemas.openxmlformats.org/spreadsheetml/2006/main">
  <authors>
    <author>Irina</author>
  </authors>
  <commentList>
    <comment ref="F27" authorId="0" shapeId="0">
      <text>
        <r>
          <rPr>
            <b/>
            <sz val="9"/>
            <color indexed="81"/>
            <rFont val="Tahoma"/>
            <charset val="1"/>
          </rPr>
          <t>Irina:</t>
        </r>
        <r>
          <rPr>
            <sz val="9"/>
            <color indexed="81"/>
            <rFont val="Tahoma"/>
            <charset val="1"/>
          </rPr>
          <t xml:space="preserve">
Расчет так же по OPEN</t>
        </r>
      </text>
    </comment>
  </commentList>
</comments>
</file>

<file path=xl/sharedStrings.xml><?xml version="1.0" encoding="utf-8"?>
<sst xmlns="http://schemas.openxmlformats.org/spreadsheetml/2006/main" count="779" uniqueCount="196">
  <si>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</si>
  <si>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</si>
  <si>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</si>
  <si>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</si>
  <si>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</si>
  <si>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</si>
  <si>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</si>
  <si>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</si>
  <si>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</si>
  <si>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</si>
  <si>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</si>
  <si>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</si>
  <si>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</si>
  <si>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</si>
  <si>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</si>
  <si>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</si>
  <si>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</si>
  <si>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</si>
  <si>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</si>
  <si>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</si>
  <si>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</si>
  <si>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</si>
  <si>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</si>
  <si>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</si>
  <si>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</si>
  <si>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</si>
  <si>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</si>
  <si>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</si>
  <si>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</si>
  <si>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</si>
  <si>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</si>
  <si>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</si>
  <si>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</si>
  <si>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Блинков Е.</t>
  </si>
  <si>
    <t>PRO</t>
  </si>
  <si>
    <t>ж</t>
  </si>
  <si>
    <t>м</t>
  </si>
  <si>
    <t>Приседание</t>
  </si>
  <si>
    <t>Жим лежа</t>
  </si>
  <si>
    <t>Становая</t>
  </si>
  <si>
    <t>Пол</t>
  </si>
  <si>
    <t>Open 24-39</t>
  </si>
  <si>
    <t>Бугульма</t>
  </si>
  <si>
    <t>Фаттахов Р.Т.</t>
  </si>
  <si>
    <t>Губайдуллин М.Ю.</t>
  </si>
  <si>
    <t>Панов М.Б.</t>
  </si>
  <si>
    <t>Балантаев А.В.</t>
  </si>
  <si>
    <t>Осипов А.</t>
  </si>
  <si>
    <t>Киняев З.</t>
  </si>
  <si>
    <t>Троеборье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</si>
  <si>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</si>
  <si>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</si>
  <si>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</si>
  <si>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</si>
  <si>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</si>
  <si>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Teenage 14-15</t>
  </si>
  <si>
    <t>Гизатуллин И.И</t>
  </si>
  <si>
    <t>Осипов А.А.</t>
  </si>
  <si>
    <t xml:space="preserve">Становая женщины </t>
  </si>
  <si>
    <t>Воспитанники детского дома Русский жим</t>
  </si>
  <si>
    <t>АДД</t>
  </si>
  <si>
    <t>Masters 40-44</t>
  </si>
  <si>
    <t>Татарстан</t>
  </si>
  <si>
    <t>Masters 60-64</t>
  </si>
  <si>
    <t>Serbia</t>
  </si>
  <si>
    <t>Masters 50-54</t>
  </si>
  <si>
    <t> Вызов Барса-IV (Альметьевск, 18 декабря 2021 года) Любители</t>
  </si>
  <si>
    <t>Гарифуллин Айнур Зиракович</t>
  </si>
  <si>
    <t>Сарманово</t>
  </si>
  <si>
    <t xml:space="preserve"> Teenage 14-15</t>
  </si>
  <si>
    <t>Вагизов Ильназ Ильназович</t>
  </si>
  <si>
    <t xml:space="preserve"> Teenage 16-17</t>
  </si>
  <si>
    <t>Фарухшин  Айнур Ильдарович</t>
  </si>
  <si>
    <t>Башкортостан</t>
  </si>
  <si>
    <t xml:space="preserve"> Ерофеев Артем Викторович</t>
  </si>
  <si>
    <t>Альметьевск</t>
  </si>
  <si>
    <t>Ширков Сергей Леонидович</t>
  </si>
  <si>
    <t>с. Понамарёвка</t>
  </si>
  <si>
    <t>Оренб.область</t>
  </si>
  <si>
    <t>Дорошин  Алексей Владимирович</t>
  </si>
  <si>
    <t xml:space="preserve"> Зубарев Никита Юрьевич</t>
  </si>
  <si>
    <t xml:space="preserve">Абдршин Денис Виленович </t>
  </si>
  <si>
    <t>Туймазы</t>
  </si>
  <si>
    <t>Гильманов Азамат Булатович</t>
  </si>
  <si>
    <t>Н.Челны</t>
  </si>
  <si>
    <t>Сахибгареев Радик Рафаилевич</t>
  </si>
  <si>
    <t>Нижнекамск</t>
  </si>
  <si>
    <t>Бутинов Константин Владимирович</t>
  </si>
  <si>
    <t>Казань</t>
  </si>
  <si>
    <t>Идиятов Динар Маратович</t>
  </si>
  <si>
    <t>Куручбаев Марат Марсельевич</t>
  </si>
  <si>
    <t>Максютов Флорит Фидаильевич</t>
  </si>
  <si>
    <t>Masters 65-69</t>
  </si>
  <si>
    <t>Хузияхметов Эмиль Ильдарович</t>
  </si>
  <si>
    <t>Мустафин Альберт Фанисович</t>
  </si>
  <si>
    <t>Уфа</t>
  </si>
  <si>
    <t>Сафаров Роберт Ильнурович</t>
  </si>
  <si>
    <t>Лениногорск</t>
  </si>
  <si>
    <t>Волков Сергей Александрович</t>
  </si>
  <si>
    <t>Саримова Эмилия Наильевна</t>
  </si>
  <si>
    <t>Дубов Алексей Петрович</t>
  </si>
  <si>
    <t>Челно-Вершины</t>
  </si>
  <si>
    <t>Самарская обл.</t>
  </si>
  <si>
    <t>Masters 55-59</t>
  </si>
  <si>
    <t>Гатеев Изаил Равилович</t>
  </si>
  <si>
    <t>Вызов Барса-IV (Альметьевск, 18 декабря 2021 года) . PRO</t>
  </si>
  <si>
    <t>Гильманов Артур Рустамович</t>
  </si>
  <si>
    <t>Teenage 0-13</t>
  </si>
  <si>
    <t>Аткамов Данил Васильевич</t>
  </si>
  <si>
    <t>Teenage 18-19</t>
  </si>
  <si>
    <t>Фазуллин Ильшат Флюрович</t>
  </si>
  <si>
    <t>Борисова Ульяна Андреевна</t>
  </si>
  <si>
    <t>Ч.Вершины</t>
  </si>
  <si>
    <t>Миронов Андрей Александрович</t>
  </si>
  <si>
    <t>Становая тяга женщины</t>
  </si>
  <si>
    <t>СОВ</t>
  </si>
  <si>
    <t>Вагапов Денис Рушанович</t>
  </si>
  <si>
    <t>Хузина Гузель Индусовна</t>
  </si>
  <si>
    <t>Павлов Дмитрий Иванович</t>
  </si>
  <si>
    <t>Воропаев Виктор Сергеевич</t>
  </si>
  <si>
    <t>Хамдиев Руслан Ахматович</t>
  </si>
  <si>
    <t>Палатов Вячеслав Михайлович</t>
  </si>
  <si>
    <t>Ахметзянова Фарида Милисовна</t>
  </si>
  <si>
    <t>Перелыгин Кирилл Александрович</t>
  </si>
  <si>
    <t>Teenage 16-17</t>
  </si>
  <si>
    <t>Мазаев Егор Андреевич</t>
  </si>
  <si>
    <t>Junior 20-23</t>
  </si>
  <si>
    <t>Суслин Аким Николаевич</t>
  </si>
  <si>
    <t>Русский жим Мужчины</t>
  </si>
  <si>
    <t>Ахмадишин Ильдар Зиннурович</t>
  </si>
  <si>
    <t>Мапин Никита Дмитриевич</t>
  </si>
  <si>
    <t>Пиянзина Гульнара Анасовна</t>
  </si>
  <si>
    <t>СМП-Нефтегаз</t>
  </si>
  <si>
    <t>Кузнецова Венера Ринатовна</t>
  </si>
  <si>
    <t>Фазлыева Аяна Альфредовна</t>
  </si>
  <si>
    <t>Моисеев Сергей Геннадьевич</t>
  </si>
  <si>
    <t>Open 24-40</t>
  </si>
  <si>
    <t>Зарипов Рамиль Наильевич</t>
  </si>
  <si>
    <t>Ж</t>
  </si>
  <si>
    <t>Семенова Лариса Амосовна</t>
  </si>
  <si>
    <t>Крюков Владислав Павлович</t>
  </si>
  <si>
    <t>Masters 45-49</t>
  </si>
  <si>
    <t>Крюков Михаил Владиславович</t>
  </si>
  <si>
    <t>Исаев Петр Васильевич</t>
  </si>
  <si>
    <t>Masters 70-74</t>
  </si>
  <si>
    <t>Гараев Азат Талгатович</t>
  </si>
  <si>
    <t>Евстегнеев Андрей Александрович</t>
  </si>
  <si>
    <t>Ципленкова Анастасия</t>
  </si>
  <si>
    <t>Южаков Иван</t>
  </si>
  <si>
    <t>Насыбуллин Рустам</t>
  </si>
  <si>
    <t>Беспалов Матвей</t>
  </si>
  <si>
    <t>Тарасов Алексей</t>
  </si>
  <si>
    <t>Шарафиев Наиль Искандарович</t>
  </si>
  <si>
    <t>Хайруллин Айрат Мирдиянович</t>
  </si>
  <si>
    <t xml:space="preserve"> Masters 55-59</t>
  </si>
  <si>
    <t>Тазиев Ильнур Ахматович</t>
  </si>
  <si>
    <t>Лашкин Марат Андреевич</t>
  </si>
  <si>
    <t>Мутагиров Дамир Равильевичь</t>
  </si>
  <si>
    <t>Исмагилов Рамис Рафгатович</t>
  </si>
  <si>
    <t>Исмагилов Ренас Рамисович</t>
  </si>
  <si>
    <t>Хайруллин Айдан Радикович</t>
  </si>
  <si>
    <t>Русаков Риналь Ильгизович</t>
  </si>
  <si>
    <t>Верхотин Ильяс Олегович</t>
  </si>
  <si>
    <t>Яруллина Лилия Камиловна</t>
  </si>
  <si>
    <t>53.7</t>
  </si>
  <si>
    <t>74.85</t>
  </si>
  <si>
    <t>Ильин Александр Михайлович</t>
  </si>
  <si>
    <t>Masters 55-60</t>
  </si>
  <si>
    <t>Шайхутдинов Ильнар Наильевич</t>
  </si>
  <si>
    <t>Русский жим</t>
  </si>
  <si>
    <t>Кимаев Александр Николаевич</t>
  </si>
  <si>
    <t>Воронков Олег Александрович</t>
  </si>
  <si>
    <t>Исламов Ильнур Ильдарович</t>
  </si>
  <si>
    <t>Ярулин Марат Марсович</t>
  </si>
  <si>
    <t>Яруллин Марат Марсович</t>
  </si>
  <si>
    <t>ФедяевСергей Романович</t>
  </si>
  <si>
    <t>Нафиков Илдар Закирович</t>
  </si>
  <si>
    <t>Мапин Дмитрий Александрович</t>
  </si>
  <si>
    <t>Белебей</t>
  </si>
  <si>
    <t>87.7</t>
  </si>
  <si>
    <t>Нафиков Руслан Илдарович</t>
  </si>
  <si>
    <t>Габдрафиков Марс Мансурович</t>
  </si>
  <si>
    <t>95.4</t>
  </si>
  <si>
    <t>115.1</t>
  </si>
  <si>
    <t>Суслин Егор Николаевич</t>
  </si>
  <si>
    <t xml:space="preserve">Первомайск </t>
  </si>
  <si>
    <t>Суслин Николай Юрьевич</t>
  </si>
  <si>
    <t>Троеборье Мужчины СОВ</t>
  </si>
  <si>
    <t>Сарапул</t>
  </si>
  <si>
    <t>Удмуртия</t>
  </si>
  <si>
    <t>Актюба</t>
  </si>
  <si>
    <t>Становая Мужчины</t>
  </si>
  <si>
    <t>Русский жим Мужчины СОВ</t>
  </si>
  <si>
    <t>Жим лежа СОВ</t>
  </si>
  <si>
    <t>Вагизов Ильнар Ильгизович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</si>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</sst>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b/>
      <sz val="24"/>
      <name val="Arial"/>
      <family val="2"/>
      <charset val="204"/>
    </font>
    <font>
      <sz val="11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name val="Arial"/>
      <family val="2"/>
      <charset val="204"/>
    </font>
    <font>
      <sz val="11"/>
      <color rgb="FF2C2D2E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/>
    <xf numFmtId="14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0" fillId="0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7" fillId="3" borderId="1" xfId="0" applyNumberFormat="1" applyFont="1" applyFill="1" applyBorder="1"/>
    <xf numFmtId="164" fontId="2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20" fillId="0" borderId="0" xfId="0" applyNumberFormat="1" applyFont="1"/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0" xfId="0" applyFont="1"/>
    <xf numFmtId="14" fontId="17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4" fontId="17" fillId="0" borderId="3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7" fillId="0" borderId="0" xfId="0" applyNumberFormat="1" applyFont="1" applyFill="1" applyBorder="1"/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wrapText="1"/>
    </xf>
    <xf numFmtId="0" fontId="17" fillId="0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S87"/>
  <sheetViews>
    <sheetView tabSelected="1" topLeftCell="C1" zoomScale="80" zoomScaleNormal="80" workbookViewId="0">
      <pane xSplit="5" ySplit="4" topLeftCell="R5" activePane="bottomRight" state="frozen"/>
      <selection activeCell="C1" sqref="C1"/>
      <selection pane="topRight" activeCell="H1" sqref="H1"/>
      <selection pane="bottomLeft" activeCell="C5" sqref="C5"/>
      <selection pane="bottomRight" activeCell="W45" sqref="W45"/>
    </sheetView>
  </sheetViews>
  <sheetFormatPr defaultRowHeight="12.75" x14ac:dyDescent="0.2"/>
  <cols>
    <col min="1" max="1" width="4.85546875" style="36" customWidth="1"/>
    <col min="2" max="2" width="6" style="36" bestFit="1" customWidth="1"/>
    <col min="3" max="3" width="5.7109375" style="36" customWidth="1"/>
    <col min="4" max="4" width="8.85546875" style="36" bestFit="1" customWidth="1"/>
    <col min="5" max="5" width="7.140625" style="36" customWidth="1"/>
    <col min="6" max="6" width="38.85546875" style="207" customWidth="1"/>
    <col min="7" max="7" width="20.140625" style="36" customWidth="1"/>
    <col min="8" max="8" width="14.42578125" style="36" customWidth="1"/>
    <col min="9" max="9" width="9.85546875" style="36" customWidth="1"/>
    <col min="10" max="10" width="13.85546875" style="40" customWidth="1"/>
    <col min="11" max="11" width="16.140625" style="37" customWidth="1"/>
    <col min="12" max="12" width="9.85546875" style="36" customWidth="1"/>
    <col min="13" max="13" width="12.42578125" style="39" customWidth="1"/>
    <col min="14" max="14" width="5.5703125" style="39" bestFit="1" customWidth="1"/>
    <col min="15" max="15" width="6" style="36" bestFit="1" customWidth="1"/>
    <col min="16" max="16" width="6" style="38" bestFit="1" customWidth="1"/>
    <col min="17" max="17" width="7.5703125" style="36" customWidth="1"/>
    <col min="18" max="18" width="11.140625" style="36" customWidth="1"/>
    <col min="19" max="19" width="7.42578125" style="40" bestFit="1" customWidth="1"/>
    <col min="20" max="20" width="6" style="36" bestFit="1" customWidth="1"/>
    <col min="21" max="21" width="5.5703125" style="38" bestFit="1" customWidth="1"/>
    <col min="22" max="22" width="5.5703125" style="37" customWidth="1"/>
    <col min="23" max="23" width="6.5703125" style="38" bestFit="1" customWidth="1"/>
    <col min="24" max="24" width="9.42578125" style="37" customWidth="1"/>
    <col min="25" max="25" width="7.42578125" style="36" bestFit="1" customWidth="1"/>
    <col min="26" max="26" width="9.85546875" style="39" customWidth="1"/>
    <col min="27" max="27" width="8.28515625" style="36" bestFit="1" customWidth="1"/>
    <col min="28" max="28" width="7.140625" style="40" bestFit="1" customWidth="1"/>
    <col min="29" max="29" width="7.140625" style="201" bestFit="1" customWidth="1"/>
    <col min="30" max="30" width="6" style="37" bestFit="1" customWidth="1"/>
    <col min="31" max="31" width="6.5703125" style="38" bestFit="1" customWidth="1"/>
    <col min="32" max="32" width="10.42578125" style="37" customWidth="1"/>
    <col min="33" max="33" width="6.140625" style="36" bestFit="1" customWidth="1"/>
    <col min="34" max="34" width="10.42578125" style="36" customWidth="1"/>
    <col min="35" max="35" width="11.42578125" style="36" customWidth="1"/>
    <col min="36" max="16384" width="9.140625" style="36"/>
  </cols>
  <sheetData>
    <row r="1" spans="1:97" ht="20.25" customHeight="1" x14ac:dyDescent="0.2">
      <c r="A1" s="217" t="s">
        <v>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1:97" ht="21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</row>
    <row r="3" spans="1:97" ht="12.75" customHeight="1" x14ac:dyDescent="0.2">
      <c r="A3" s="223" t="s">
        <v>0</v>
      </c>
      <c r="B3" s="213" t="s">
        <v>1</v>
      </c>
      <c r="C3" s="215" t="s">
        <v>40</v>
      </c>
      <c r="D3" s="215" t="s">
        <v>2</v>
      </c>
      <c r="E3" s="213" t="s">
        <v>3</v>
      </c>
      <c r="F3" s="227" t="s">
        <v>4</v>
      </c>
      <c r="G3" s="213" t="s">
        <v>5</v>
      </c>
      <c r="H3" s="213" t="s">
        <v>6</v>
      </c>
      <c r="I3" s="213" t="s">
        <v>7</v>
      </c>
      <c r="J3" s="213" t="s">
        <v>8</v>
      </c>
      <c r="K3" s="213" t="s">
        <v>9</v>
      </c>
      <c r="L3" s="225" t="s">
        <v>10</v>
      </c>
      <c r="M3" s="221" t="s">
        <v>11</v>
      </c>
      <c r="N3" s="218" t="s">
        <v>12</v>
      </c>
      <c r="O3" s="218"/>
      <c r="P3" s="218"/>
      <c r="Q3" s="218"/>
      <c r="R3" s="218"/>
      <c r="S3" s="218" t="s">
        <v>13</v>
      </c>
      <c r="T3" s="218"/>
      <c r="U3" s="218"/>
      <c r="V3" s="218"/>
      <c r="W3" s="218"/>
      <c r="X3" s="218"/>
      <c r="Y3" s="218" t="s">
        <v>14</v>
      </c>
      <c r="Z3" s="218"/>
      <c r="AA3" s="218" t="s">
        <v>15</v>
      </c>
      <c r="AB3" s="218"/>
      <c r="AC3" s="218"/>
      <c r="AD3" s="218"/>
      <c r="AE3" s="218"/>
      <c r="AF3" s="218"/>
      <c r="AG3" s="218" t="s">
        <v>16</v>
      </c>
      <c r="AH3" s="218"/>
      <c r="AI3" s="219" t="s">
        <v>17</v>
      </c>
    </row>
    <row r="4" spans="1:97" s="44" customFormat="1" ht="25.5" customHeight="1" thickBot="1" x14ac:dyDescent="0.25">
      <c r="A4" s="224"/>
      <c r="B4" s="214"/>
      <c r="C4" s="216"/>
      <c r="D4" s="216"/>
      <c r="E4" s="214"/>
      <c r="F4" s="228"/>
      <c r="G4" s="214"/>
      <c r="H4" s="214"/>
      <c r="I4" s="214"/>
      <c r="J4" s="214"/>
      <c r="K4" s="214"/>
      <c r="L4" s="226"/>
      <c r="M4" s="222"/>
      <c r="N4" s="41">
        <v>1</v>
      </c>
      <c r="O4" s="42">
        <v>2</v>
      </c>
      <c r="P4" s="42">
        <v>3</v>
      </c>
      <c r="Q4" s="41" t="s">
        <v>18</v>
      </c>
      <c r="R4" s="112" t="s">
        <v>11</v>
      </c>
      <c r="S4" s="180">
        <v>1</v>
      </c>
      <c r="T4" s="41">
        <v>2</v>
      </c>
      <c r="U4" s="41">
        <v>3</v>
      </c>
      <c r="V4" s="41">
        <v>4</v>
      </c>
      <c r="W4" s="41" t="s">
        <v>18</v>
      </c>
      <c r="X4" s="43" t="s">
        <v>11</v>
      </c>
      <c r="Y4" s="41" t="s">
        <v>19</v>
      </c>
      <c r="Z4" s="43" t="s">
        <v>11</v>
      </c>
      <c r="AA4" s="41">
        <v>1</v>
      </c>
      <c r="AB4" s="180">
        <v>2</v>
      </c>
      <c r="AC4" s="180">
        <v>3</v>
      </c>
      <c r="AD4" s="41">
        <v>4</v>
      </c>
      <c r="AE4" s="41" t="s">
        <v>18</v>
      </c>
      <c r="AF4" s="43" t="s">
        <v>11</v>
      </c>
      <c r="AG4" s="41" t="s">
        <v>20</v>
      </c>
      <c r="AH4" s="43" t="s">
        <v>11</v>
      </c>
      <c r="AI4" s="220"/>
    </row>
    <row r="5" spans="1:97" s="111" customFormat="1" ht="25.5" customHeight="1" x14ac:dyDescent="0.2">
      <c r="A5" s="83"/>
      <c r="B5" s="84"/>
      <c r="C5" s="84"/>
      <c r="D5" s="78"/>
      <c r="E5" s="84"/>
      <c r="F5" s="85" t="s">
        <v>59</v>
      </c>
      <c r="G5" s="84"/>
      <c r="H5" s="84"/>
      <c r="I5" s="84"/>
      <c r="J5" s="84"/>
      <c r="K5" s="84"/>
      <c r="L5" s="86"/>
      <c r="M5" s="87"/>
      <c r="N5" s="88"/>
      <c r="O5" s="89"/>
      <c r="P5" s="89"/>
      <c r="Q5" s="69"/>
      <c r="R5" s="72"/>
      <c r="S5" s="181"/>
      <c r="T5" s="88"/>
      <c r="U5" s="88"/>
      <c r="V5" s="88"/>
      <c r="W5" s="93"/>
      <c r="X5" s="96"/>
      <c r="Y5" s="93"/>
      <c r="Z5" s="90"/>
      <c r="AA5" s="88"/>
      <c r="AB5" s="181"/>
      <c r="AC5" s="181"/>
      <c r="AD5" s="88"/>
      <c r="AE5" s="93"/>
      <c r="AF5" s="96"/>
      <c r="AG5" s="93"/>
      <c r="AH5" s="96"/>
      <c r="AI5" s="91"/>
    </row>
    <row r="6" spans="1:97" s="65" customFormat="1" ht="25.5" customHeight="1" x14ac:dyDescent="0.2">
      <c r="A6" s="62"/>
      <c r="B6" s="62"/>
      <c r="C6" s="121" t="s">
        <v>36</v>
      </c>
      <c r="D6" s="19" t="s">
        <v>22</v>
      </c>
      <c r="E6" s="62"/>
      <c r="F6" s="203" t="s">
        <v>147</v>
      </c>
      <c r="G6" s="122" t="s">
        <v>60</v>
      </c>
      <c r="H6" s="62"/>
      <c r="I6" s="3" t="s">
        <v>23</v>
      </c>
      <c r="J6" s="62"/>
      <c r="K6" s="3" t="s">
        <v>55</v>
      </c>
      <c r="L6" s="63"/>
      <c r="M6" s="64"/>
      <c r="O6" s="66"/>
      <c r="P6" s="66"/>
      <c r="Q6" s="16">
        <f t="shared" ref="Q6:Q10" si="0">MAX(N6:P6)</f>
        <v>0</v>
      </c>
      <c r="R6" s="51">
        <f t="shared" ref="R6:R10" si="1">M6*Q6</f>
        <v>0</v>
      </c>
      <c r="S6" s="182"/>
      <c r="W6" s="16"/>
      <c r="X6" s="51">
        <f t="shared" ref="X6:X10" si="2">W6*M6</f>
        <v>0</v>
      </c>
      <c r="Y6" s="16">
        <f t="shared" ref="Y6:Y10" si="3">Q6+W6</f>
        <v>0</v>
      </c>
      <c r="Z6" s="51">
        <f t="shared" ref="Z6:Z10" si="4">Y6*M6</f>
        <v>0</v>
      </c>
      <c r="AB6" s="182"/>
      <c r="AC6" s="182"/>
      <c r="AE6" s="16">
        <f t="shared" ref="AE6:AE10" si="5">MAX(AA6:AC6)</f>
        <v>0</v>
      </c>
      <c r="AF6" s="51">
        <f t="shared" ref="AF6:AF10" si="6">AE6*M6</f>
        <v>0</v>
      </c>
      <c r="AG6" s="16">
        <f t="shared" ref="AG6:AG10" si="7">Y6+AE6</f>
        <v>0</v>
      </c>
      <c r="AH6" s="51">
        <f t="shared" ref="AH6:AH10" si="8">M6*AG6</f>
        <v>0</v>
      </c>
      <c r="AI6" s="62"/>
      <c r="AJ6" s="109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</row>
    <row r="7" spans="1:97" s="65" customFormat="1" ht="25.5" customHeight="1" x14ac:dyDescent="0.2">
      <c r="A7" s="62"/>
      <c r="B7" s="62"/>
      <c r="C7" s="121" t="s">
        <v>36</v>
      </c>
      <c r="D7" s="19" t="s">
        <v>22</v>
      </c>
      <c r="E7" s="62"/>
      <c r="F7" s="203" t="s">
        <v>148</v>
      </c>
      <c r="G7" s="122" t="s">
        <v>60</v>
      </c>
      <c r="H7" s="62"/>
      <c r="I7" s="3" t="s">
        <v>23</v>
      </c>
      <c r="J7" s="62"/>
      <c r="K7" s="3" t="s">
        <v>55</v>
      </c>
      <c r="L7" s="63"/>
      <c r="M7" s="64"/>
      <c r="O7" s="66"/>
      <c r="P7" s="66"/>
      <c r="Q7" s="16">
        <f t="shared" si="0"/>
        <v>0</v>
      </c>
      <c r="R7" s="51">
        <f t="shared" si="1"/>
        <v>0</v>
      </c>
      <c r="S7" s="182"/>
      <c r="W7" s="16"/>
      <c r="X7" s="51">
        <f t="shared" si="2"/>
        <v>0</v>
      </c>
      <c r="Y7" s="16">
        <f t="shared" si="3"/>
        <v>0</v>
      </c>
      <c r="Z7" s="51">
        <f t="shared" si="4"/>
        <v>0</v>
      </c>
      <c r="AB7" s="182"/>
      <c r="AC7" s="182"/>
      <c r="AE7" s="16">
        <f t="shared" si="5"/>
        <v>0</v>
      </c>
      <c r="AF7" s="51">
        <f t="shared" si="6"/>
        <v>0</v>
      </c>
      <c r="AG7" s="16">
        <f t="shared" si="7"/>
        <v>0</v>
      </c>
      <c r="AH7" s="51">
        <f t="shared" si="8"/>
        <v>0</v>
      </c>
      <c r="AI7" s="62"/>
      <c r="AJ7" s="109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</row>
    <row r="8" spans="1:97" s="65" customFormat="1" ht="25.5" customHeight="1" x14ac:dyDescent="0.2">
      <c r="A8" s="62"/>
      <c r="B8" s="62"/>
      <c r="C8" s="121" t="s">
        <v>36</v>
      </c>
      <c r="D8" s="19" t="s">
        <v>22</v>
      </c>
      <c r="E8" s="62"/>
      <c r="F8" s="203" t="s">
        <v>149</v>
      </c>
      <c r="G8" s="122" t="s">
        <v>60</v>
      </c>
      <c r="H8" s="62"/>
      <c r="I8" s="3" t="s">
        <v>23</v>
      </c>
      <c r="J8" s="62"/>
      <c r="K8" s="3" t="s">
        <v>55</v>
      </c>
      <c r="L8" s="63"/>
      <c r="M8" s="64"/>
      <c r="O8" s="66"/>
      <c r="P8" s="66"/>
      <c r="Q8" s="16">
        <f t="shared" si="0"/>
        <v>0</v>
      </c>
      <c r="R8" s="51">
        <f t="shared" si="1"/>
        <v>0</v>
      </c>
      <c r="S8" s="182"/>
      <c r="W8" s="16"/>
      <c r="X8" s="51">
        <f t="shared" si="2"/>
        <v>0</v>
      </c>
      <c r="Y8" s="16">
        <f t="shared" si="3"/>
        <v>0</v>
      </c>
      <c r="Z8" s="51">
        <f t="shared" si="4"/>
        <v>0</v>
      </c>
      <c r="AB8" s="182"/>
      <c r="AC8" s="182"/>
      <c r="AE8" s="16">
        <f t="shared" si="5"/>
        <v>0</v>
      </c>
      <c r="AF8" s="51">
        <f t="shared" si="6"/>
        <v>0</v>
      </c>
      <c r="AG8" s="16">
        <f t="shared" si="7"/>
        <v>0</v>
      </c>
      <c r="AH8" s="51">
        <f t="shared" si="8"/>
        <v>0</v>
      </c>
      <c r="AI8" s="62"/>
      <c r="AJ8" s="109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</row>
    <row r="9" spans="1:97" s="65" customFormat="1" ht="25.5" customHeight="1" x14ac:dyDescent="0.2">
      <c r="A9" s="62"/>
      <c r="B9" s="62"/>
      <c r="C9" s="121" t="s">
        <v>36</v>
      </c>
      <c r="D9" s="19" t="s">
        <v>22</v>
      </c>
      <c r="E9" s="62"/>
      <c r="F9" s="203" t="s">
        <v>150</v>
      </c>
      <c r="G9" s="122" t="s">
        <v>60</v>
      </c>
      <c r="H9" s="62"/>
      <c r="I9" s="3" t="s">
        <v>23</v>
      </c>
      <c r="J9" s="62"/>
      <c r="K9" s="3" t="s">
        <v>55</v>
      </c>
      <c r="L9" s="63"/>
      <c r="M9" s="64"/>
      <c r="O9" s="66"/>
      <c r="P9" s="66"/>
      <c r="Q9" s="16">
        <f t="shared" si="0"/>
        <v>0</v>
      </c>
      <c r="R9" s="51">
        <f t="shared" si="1"/>
        <v>0</v>
      </c>
      <c r="S9" s="182"/>
      <c r="W9" s="16"/>
      <c r="X9" s="51">
        <f t="shared" si="2"/>
        <v>0</v>
      </c>
      <c r="Y9" s="16">
        <f t="shared" si="3"/>
        <v>0</v>
      </c>
      <c r="Z9" s="51">
        <f t="shared" si="4"/>
        <v>0</v>
      </c>
      <c r="AB9" s="182"/>
      <c r="AC9" s="182"/>
      <c r="AE9" s="16">
        <f t="shared" si="5"/>
        <v>0</v>
      </c>
      <c r="AF9" s="51">
        <f t="shared" si="6"/>
        <v>0</v>
      </c>
      <c r="AG9" s="16">
        <f t="shared" si="7"/>
        <v>0</v>
      </c>
      <c r="AH9" s="51">
        <f t="shared" si="8"/>
        <v>0</v>
      </c>
      <c r="AI9" s="62"/>
      <c r="AJ9" s="109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</row>
    <row r="10" spans="1:97" s="65" customFormat="1" ht="17.25" customHeight="1" x14ac:dyDescent="0.2">
      <c r="A10" s="62"/>
      <c r="B10" s="62"/>
      <c r="C10" s="121" t="s">
        <v>36</v>
      </c>
      <c r="D10" s="19" t="s">
        <v>22</v>
      </c>
      <c r="E10" s="62"/>
      <c r="F10" s="203" t="s">
        <v>151</v>
      </c>
      <c r="G10" s="122" t="s">
        <v>60</v>
      </c>
      <c r="H10" s="62"/>
      <c r="I10" s="3" t="s">
        <v>23</v>
      </c>
      <c r="J10" s="62"/>
      <c r="K10" s="3" t="s">
        <v>55</v>
      </c>
      <c r="L10" s="63"/>
      <c r="M10" s="64"/>
      <c r="O10" s="66"/>
      <c r="P10" s="66"/>
      <c r="Q10" s="16">
        <f t="shared" si="0"/>
        <v>0</v>
      </c>
      <c r="R10" s="54">
        <f t="shared" si="1"/>
        <v>0</v>
      </c>
      <c r="S10" s="182"/>
      <c r="W10" s="16"/>
      <c r="X10" s="51">
        <f t="shared" si="2"/>
        <v>0</v>
      </c>
      <c r="Y10" s="16">
        <f t="shared" si="3"/>
        <v>0</v>
      </c>
      <c r="Z10" s="51">
        <f t="shared" si="4"/>
        <v>0</v>
      </c>
      <c r="AB10" s="182"/>
      <c r="AC10" s="182"/>
      <c r="AE10" s="16">
        <f t="shared" si="5"/>
        <v>0</v>
      </c>
      <c r="AF10" s="51">
        <f t="shared" si="6"/>
        <v>0</v>
      </c>
      <c r="AG10" s="16">
        <f t="shared" si="7"/>
        <v>0</v>
      </c>
      <c r="AH10" s="51">
        <f t="shared" si="8"/>
        <v>0</v>
      </c>
      <c r="AI10" s="62"/>
      <c r="AJ10" s="109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</row>
    <row r="11" spans="1:97" s="8" customFormat="1" x14ac:dyDescent="0.2">
      <c r="A11" s="92"/>
      <c r="B11" s="92"/>
      <c r="C11" s="92"/>
      <c r="D11" s="92"/>
      <c r="E11" s="92"/>
      <c r="F11" s="93" t="s">
        <v>49</v>
      </c>
      <c r="G11" s="93"/>
      <c r="H11" s="92"/>
      <c r="I11" s="92"/>
      <c r="J11" s="94"/>
      <c r="K11" s="92"/>
      <c r="L11" s="95"/>
      <c r="M11" s="96"/>
      <c r="N11" s="92"/>
      <c r="O11" s="97"/>
      <c r="P11" s="97"/>
      <c r="Q11" s="69"/>
      <c r="R11" s="72"/>
      <c r="S11" s="95"/>
      <c r="T11" s="92"/>
      <c r="U11" s="92"/>
      <c r="V11" s="92"/>
      <c r="W11" s="93"/>
      <c r="X11" s="96"/>
      <c r="Y11" s="93"/>
      <c r="Z11" s="72"/>
      <c r="AA11" s="92"/>
      <c r="AB11" s="95"/>
      <c r="AC11" s="95"/>
      <c r="AD11" s="92"/>
      <c r="AE11" s="93"/>
      <c r="AF11" s="96"/>
      <c r="AG11" s="93"/>
      <c r="AH11" s="96"/>
      <c r="AI11" s="92"/>
    </row>
    <row r="12" spans="1:97" s="3" customFormat="1" ht="14.25" x14ac:dyDescent="0.2">
      <c r="C12" s="3" t="s">
        <v>35</v>
      </c>
      <c r="D12" s="103" t="s">
        <v>22</v>
      </c>
      <c r="E12" s="3">
        <v>60</v>
      </c>
      <c r="F12" s="192" t="s">
        <v>133</v>
      </c>
      <c r="G12" s="3" t="s">
        <v>42</v>
      </c>
      <c r="H12" s="3" t="s">
        <v>62</v>
      </c>
      <c r="I12" s="3" t="s">
        <v>23</v>
      </c>
      <c r="J12" s="126">
        <v>33594</v>
      </c>
      <c r="K12" s="124" t="s">
        <v>41</v>
      </c>
      <c r="L12" s="2">
        <v>59.55</v>
      </c>
      <c r="M12" s="51">
        <v>0.86760000000000004</v>
      </c>
      <c r="N12" s="3">
        <v>95</v>
      </c>
      <c r="O12" s="12">
        <v>0</v>
      </c>
      <c r="P12" s="12">
        <v>0</v>
      </c>
      <c r="Q12" s="3">
        <f t="shared" ref="Q12:Q68" si="9">MAX(N12:P12)</f>
        <v>95</v>
      </c>
      <c r="R12" s="51">
        <f t="shared" ref="R12:R72" si="10">M12*Q12</f>
        <v>82.421999999999997</v>
      </c>
      <c r="S12" s="2">
        <v>0</v>
      </c>
      <c r="T12" s="3">
        <v>55</v>
      </c>
      <c r="U12" s="3">
        <v>0</v>
      </c>
      <c r="W12" s="3">
        <f t="shared" ref="W12:W69" si="11">MAX(S12:U12)</f>
        <v>55</v>
      </c>
      <c r="X12" s="51">
        <f t="shared" ref="X12:X69" si="12">W12*M12</f>
        <v>47.718000000000004</v>
      </c>
      <c r="Y12" s="3">
        <f t="shared" ref="Y12:Y68" si="13">Q12+W12</f>
        <v>150</v>
      </c>
      <c r="Z12" s="51">
        <f t="shared" ref="Z12:Z68" si="14">Y12*M12</f>
        <v>130.14000000000001</v>
      </c>
      <c r="AA12" s="3">
        <v>100</v>
      </c>
      <c r="AB12" s="2">
        <v>105</v>
      </c>
      <c r="AC12" s="2">
        <v>0</v>
      </c>
      <c r="AE12" s="3">
        <f t="shared" ref="AE12:AE70" si="15">MAX(AA12:AC12)</f>
        <v>105</v>
      </c>
      <c r="AF12" s="51">
        <f t="shared" ref="AF12:AF70" si="16">AE12*M12</f>
        <v>91.097999999999999</v>
      </c>
      <c r="AG12" s="3">
        <f t="shared" ref="AG12:AG69" si="17">Y12+AE12</f>
        <v>255</v>
      </c>
      <c r="AH12" s="51">
        <f t="shared" ref="AH12:AH69" si="18">M12*AG12</f>
        <v>221.238</v>
      </c>
      <c r="AJ12" s="110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97" s="8" customFormat="1" ht="14.25" x14ac:dyDescent="0.2">
      <c r="A13" s="19"/>
      <c r="B13" s="19"/>
      <c r="C13" s="3" t="s">
        <v>35</v>
      </c>
      <c r="D13" s="3" t="s">
        <v>22</v>
      </c>
      <c r="E13" s="3">
        <v>90</v>
      </c>
      <c r="F13" s="168" t="s">
        <v>122</v>
      </c>
      <c r="G13" s="3" t="s">
        <v>75</v>
      </c>
      <c r="H13" s="3" t="s">
        <v>62</v>
      </c>
      <c r="I13" s="46" t="s">
        <v>23</v>
      </c>
      <c r="J13" s="143">
        <v>29765</v>
      </c>
      <c r="K13" s="120" t="s">
        <v>61</v>
      </c>
      <c r="L13" s="156">
        <v>90</v>
      </c>
      <c r="M13" s="52">
        <v>0.63170000000000004</v>
      </c>
      <c r="N13" s="19"/>
      <c r="O13" s="157"/>
      <c r="P13" s="157"/>
      <c r="Q13" s="3">
        <f t="shared" ref="Q13" si="19">MAX(N13:P13)</f>
        <v>0</v>
      </c>
      <c r="R13" s="51">
        <f t="shared" ref="R13" si="20">M13*Q13</f>
        <v>0</v>
      </c>
      <c r="S13" s="156"/>
      <c r="T13" s="19"/>
      <c r="U13" s="19"/>
      <c r="V13" s="19"/>
      <c r="W13" s="3">
        <f t="shared" ref="W13" si="21">MAX(S13:U13)</f>
        <v>0</v>
      </c>
      <c r="X13" s="51">
        <f t="shared" ref="X13" si="22">W13*M13</f>
        <v>0</v>
      </c>
      <c r="Y13" s="3">
        <f t="shared" ref="Y13" si="23">Q13+W13</f>
        <v>0</v>
      </c>
      <c r="Z13" s="51">
        <f t="shared" ref="Z13" si="24">Y13*M13</f>
        <v>0</v>
      </c>
      <c r="AA13" s="19"/>
      <c r="AB13" s="156"/>
      <c r="AC13" s="156"/>
      <c r="AD13" s="19"/>
      <c r="AE13" s="3">
        <f t="shared" ref="AE13" si="25">MAX(AA13:AC13)</f>
        <v>0</v>
      </c>
      <c r="AF13" s="51">
        <f t="shared" ref="AF13" si="26">AE13*M13</f>
        <v>0</v>
      </c>
      <c r="AG13" s="3">
        <f t="shared" ref="AG13" si="27">Y13+AE13</f>
        <v>0</v>
      </c>
      <c r="AH13" s="51">
        <f t="shared" ref="AH13" si="28">M13*AG13</f>
        <v>0</v>
      </c>
      <c r="AI13" s="19"/>
    </row>
    <row r="14" spans="1:97" s="8" customFormat="1" ht="14.25" x14ac:dyDescent="0.2">
      <c r="A14" s="19"/>
      <c r="B14" s="19"/>
      <c r="C14" s="3" t="s">
        <v>35</v>
      </c>
      <c r="D14" s="103" t="s">
        <v>22</v>
      </c>
      <c r="E14" s="19">
        <v>56</v>
      </c>
      <c r="F14" s="204" t="s">
        <v>134</v>
      </c>
      <c r="G14" s="19" t="s">
        <v>75</v>
      </c>
      <c r="H14" s="19" t="s">
        <v>62</v>
      </c>
      <c r="I14" s="19" t="s">
        <v>23</v>
      </c>
      <c r="J14" s="155">
        <v>39521</v>
      </c>
      <c r="K14" s="152" t="s">
        <v>107</v>
      </c>
      <c r="L14" s="156">
        <v>55.75</v>
      </c>
      <c r="M14" s="52">
        <v>1.1205000000000001</v>
      </c>
      <c r="N14" s="19">
        <v>70</v>
      </c>
      <c r="O14" s="157">
        <v>0</v>
      </c>
      <c r="P14" s="157">
        <v>0</v>
      </c>
      <c r="Q14" s="3">
        <f t="shared" ref="Q14" si="29">MAX(N14:P14)</f>
        <v>70</v>
      </c>
      <c r="R14" s="51">
        <f t="shared" ref="R14" si="30">M14*Q14</f>
        <v>78.435000000000002</v>
      </c>
      <c r="S14" s="156">
        <v>40</v>
      </c>
      <c r="T14" s="19">
        <v>45</v>
      </c>
      <c r="U14" s="19">
        <v>50</v>
      </c>
      <c r="V14" s="19"/>
      <c r="W14" s="3">
        <f t="shared" ref="W14" si="31">MAX(S14:U14)</f>
        <v>50</v>
      </c>
      <c r="X14" s="51">
        <f t="shared" ref="X14" si="32">W14*M14</f>
        <v>56.025000000000006</v>
      </c>
      <c r="Y14" s="3">
        <f t="shared" ref="Y14" si="33">Q14+W14</f>
        <v>120</v>
      </c>
      <c r="Z14" s="51">
        <f t="shared" ref="Z14" si="34">Y14*M14</f>
        <v>134.46</v>
      </c>
      <c r="AA14" s="19">
        <v>70</v>
      </c>
      <c r="AB14" s="156">
        <v>85</v>
      </c>
      <c r="AC14" s="156">
        <v>95</v>
      </c>
      <c r="AD14" s="19"/>
      <c r="AE14" s="3">
        <f t="shared" ref="AE14" si="35">MAX(AA14:AC14)</f>
        <v>95</v>
      </c>
      <c r="AF14" s="51">
        <f t="shared" ref="AF14" si="36">AE14*M14</f>
        <v>106.44750000000001</v>
      </c>
      <c r="AG14" s="3">
        <f t="shared" ref="AG14" si="37">Y14+AE14</f>
        <v>215</v>
      </c>
      <c r="AH14" s="51">
        <f t="shared" ref="AH14" si="38">M14*AG14</f>
        <v>240.9075</v>
      </c>
      <c r="AI14" s="19"/>
    </row>
    <row r="15" spans="1:97" s="8" customFormat="1" x14ac:dyDescent="0.2">
      <c r="A15" s="78"/>
      <c r="B15" s="78"/>
      <c r="C15" s="78"/>
      <c r="D15" s="78"/>
      <c r="E15" s="78"/>
      <c r="F15" s="75" t="s">
        <v>187</v>
      </c>
      <c r="G15" s="75"/>
      <c r="H15" s="78"/>
      <c r="I15" s="78"/>
      <c r="J15" s="79"/>
      <c r="K15" s="68"/>
      <c r="L15" s="80"/>
      <c r="M15" s="76"/>
      <c r="N15" s="81"/>
      <c r="O15" s="78"/>
      <c r="P15" s="82"/>
      <c r="Q15" s="69"/>
      <c r="R15" s="76">
        <f t="shared" si="10"/>
        <v>0</v>
      </c>
      <c r="S15" s="80"/>
      <c r="T15" s="78"/>
      <c r="U15" s="78"/>
      <c r="V15" s="78"/>
      <c r="W15" s="93">
        <f t="shared" si="11"/>
        <v>0</v>
      </c>
      <c r="X15" s="96">
        <f t="shared" si="12"/>
        <v>0</v>
      </c>
      <c r="Y15" s="93">
        <f t="shared" si="13"/>
        <v>0</v>
      </c>
      <c r="Z15" s="72">
        <f t="shared" si="14"/>
        <v>0</v>
      </c>
      <c r="AA15" s="78"/>
      <c r="AB15" s="195"/>
      <c r="AC15" s="195"/>
      <c r="AD15" s="78"/>
      <c r="AE15" s="69"/>
      <c r="AF15" s="72"/>
      <c r="AG15" s="69"/>
      <c r="AH15" s="72"/>
      <c r="AI15" s="78"/>
    </row>
    <row r="16" spans="1:97" s="8" customFormat="1" ht="14.25" x14ac:dyDescent="0.2">
      <c r="A16" s="3"/>
      <c r="B16" s="3"/>
      <c r="C16" s="3" t="s">
        <v>35</v>
      </c>
      <c r="D16" s="3" t="s">
        <v>115</v>
      </c>
      <c r="E16" s="3">
        <v>90</v>
      </c>
      <c r="F16" s="168" t="s">
        <v>186</v>
      </c>
      <c r="G16" s="59" t="s">
        <v>86</v>
      </c>
      <c r="H16" s="3" t="s">
        <v>62</v>
      </c>
      <c r="I16" s="3" t="s">
        <v>23</v>
      </c>
      <c r="J16" s="1">
        <v>28355</v>
      </c>
      <c r="K16" s="124" t="s">
        <v>41</v>
      </c>
      <c r="L16" s="2">
        <v>83.9</v>
      </c>
      <c r="M16" s="51">
        <v>0.63119999999999998</v>
      </c>
      <c r="N16" s="13">
        <v>70</v>
      </c>
      <c r="O16" s="3">
        <v>75</v>
      </c>
      <c r="P16" s="7">
        <v>80</v>
      </c>
      <c r="Q16" s="16">
        <f t="shared" si="9"/>
        <v>80</v>
      </c>
      <c r="R16" s="51">
        <f t="shared" si="10"/>
        <v>50.495999999999995</v>
      </c>
      <c r="S16" s="2">
        <v>90</v>
      </c>
      <c r="T16" s="3">
        <v>80</v>
      </c>
      <c r="U16" s="3"/>
      <c r="V16" s="3"/>
      <c r="W16" s="16">
        <f t="shared" si="11"/>
        <v>90</v>
      </c>
      <c r="X16" s="51">
        <f t="shared" si="12"/>
        <v>56.808</v>
      </c>
      <c r="Y16" s="16">
        <f t="shared" si="13"/>
        <v>170</v>
      </c>
      <c r="Z16" s="51">
        <f t="shared" si="14"/>
        <v>107.304</v>
      </c>
      <c r="AA16" s="3">
        <v>90</v>
      </c>
      <c r="AB16" s="184">
        <v>100</v>
      </c>
      <c r="AC16" s="184">
        <v>0</v>
      </c>
      <c r="AD16" s="3"/>
      <c r="AE16" s="16">
        <f t="shared" si="15"/>
        <v>100</v>
      </c>
      <c r="AF16" s="51">
        <f t="shared" si="16"/>
        <v>63.12</v>
      </c>
      <c r="AG16" s="16">
        <f t="shared" si="17"/>
        <v>270</v>
      </c>
      <c r="AH16" s="51">
        <f t="shared" si="18"/>
        <v>170.42400000000001</v>
      </c>
      <c r="AI16" s="3"/>
    </row>
    <row r="17" spans="1:97" s="8" customFormat="1" x14ac:dyDescent="0.2">
      <c r="A17" s="68"/>
      <c r="B17" s="68"/>
      <c r="C17" s="68"/>
      <c r="D17" s="68"/>
      <c r="E17" s="68"/>
      <c r="F17" s="69" t="s">
        <v>50</v>
      </c>
      <c r="G17" s="69"/>
      <c r="H17" s="68"/>
      <c r="I17" s="68"/>
      <c r="J17" s="70"/>
      <c r="K17" s="68"/>
      <c r="L17" s="71"/>
      <c r="M17" s="72"/>
      <c r="N17" s="74"/>
      <c r="O17" s="73"/>
      <c r="P17" s="73"/>
      <c r="Q17" s="69"/>
      <c r="R17" s="72"/>
      <c r="S17" s="183"/>
      <c r="T17" s="68"/>
      <c r="U17" s="73"/>
      <c r="V17" s="68"/>
      <c r="W17" s="93"/>
      <c r="X17" s="96"/>
      <c r="Y17" s="93"/>
      <c r="Z17" s="72"/>
      <c r="AA17" s="68"/>
      <c r="AB17" s="71"/>
      <c r="AC17" s="183"/>
      <c r="AD17" s="68"/>
      <c r="AE17" s="93"/>
      <c r="AF17" s="96"/>
      <c r="AG17" s="93"/>
      <c r="AH17" s="96"/>
      <c r="AI17" s="68"/>
    </row>
    <row r="18" spans="1:97" s="3" customFormat="1" x14ac:dyDescent="0.2">
      <c r="C18" s="3" t="s">
        <v>36</v>
      </c>
      <c r="D18" s="3" t="s">
        <v>22</v>
      </c>
      <c r="E18" s="3">
        <v>75</v>
      </c>
      <c r="F18" s="189" t="s">
        <v>85</v>
      </c>
      <c r="G18" s="3" t="s">
        <v>86</v>
      </c>
      <c r="H18" s="3" t="s">
        <v>62</v>
      </c>
      <c r="I18" s="3" t="s">
        <v>23</v>
      </c>
      <c r="J18" s="131">
        <v>32111</v>
      </c>
      <c r="K18" s="137" t="s">
        <v>41</v>
      </c>
      <c r="L18" s="2"/>
      <c r="M18" s="51"/>
      <c r="N18" s="7"/>
      <c r="O18" s="7"/>
      <c r="P18" s="7"/>
      <c r="Q18" s="16">
        <f t="shared" si="9"/>
        <v>0</v>
      </c>
      <c r="R18" s="51">
        <f t="shared" si="10"/>
        <v>0</v>
      </c>
      <c r="S18" s="184"/>
      <c r="T18" s="7"/>
      <c r="U18" s="7"/>
      <c r="W18" s="16">
        <f t="shared" si="11"/>
        <v>0</v>
      </c>
      <c r="X18" s="51">
        <f t="shared" si="12"/>
        <v>0</v>
      </c>
      <c r="Y18" s="16">
        <f t="shared" si="13"/>
        <v>0</v>
      </c>
      <c r="Z18" s="51">
        <f t="shared" si="14"/>
        <v>0</v>
      </c>
      <c r="AA18" s="7"/>
      <c r="AB18" s="184"/>
      <c r="AC18" s="2"/>
      <c r="AE18" s="16">
        <f t="shared" si="15"/>
        <v>0</v>
      </c>
      <c r="AF18" s="51">
        <f t="shared" si="16"/>
        <v>0</v>
      </c>
      <c r="AG18" s="16">
        <f t="shared" si="17"/>
        <v>0</v>
      </c>
      <c r="AH18" s="51">
        <f t="shared" si="18"/>
        <v>0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s="8" customFormat="1" ht="14.25" x14ac:dyDescent="0.2">
      <c r="A19" s="3"/>
      <c r="B19" s="3"/>
      <c r="C19" s="3" t="s">
        <v>36</v>
      </c>
      <c r="D19" s="3" t="s">
        <v>22</v>
      </c>
      <c r="E19" s="3">
        <v>67.5</v>
      </c>
      <c r="F19" s="168" t="s">
        <v>127</v>
      </c>
      <c r="G19" s="3" t="s">
        <v>86</v>
      </c>
      <c r="H19" s="3" t="s">
        <v>62</v>
      </c>
      <c r="I19" s="3" t="s">
        <v>23</v>
      </c>
      <c r="J19" s="153">
        <v>38616</v>
      </c>
      <c r="K19" s="127" t="s">
        <v>124</v>
      </c>
      <c r="L19" s="104">
        <v>66.25</v>
      </c>
      <c r="M19" s="51">
        <v>0.83360000000000001</v>
      </c>
      <c r="N19" s="7">
        <v>0</v>
      </c>
      <c r="O19" s="13">
        <v>0</v>
      </c>
      <c r="P19" s="12">
        <v>105</v>
      </c>
      <c r="Q19" s="16">
        <f t="shared" si="9"/>
        <v>105</v>
      </c>
      <c r="R19" s="51">
        <f t="shared" si="10"/>
        <v>87.528000000000006</v>
      </c>
      <c r="S19" s="184">
        <v>60</v>
      </c>
      <c r="T19" s="7">
        <v>70</v>
      </c>
      <c r="U19" s="7">
        <v>75</v>
      </c>
      <c r="V19" s="3"/>
      <c r="W19" s="16">
        <f t="shared" si="11"/>
        <v>75</v>
      </c>
      <c r="X19" s="51">
        <f t="shared" si="12"/>
        <v>62.52</v>
      </c>
      <c r="Y19" s="16">
        <f t="shared" si="13"/>
        <v>180</v>
      </c>
      <c r="Z19" s="51">
        <f t="shared" si="14"/>
        <v>150.048</v>
      </c>
      <c r="AA19" s="7">
        <v>120</v>
      </c>
      <c r="AB19" s="2">
        <v>0</v>
      </c>
      <c r="AC19" s="2">
        <v>140</v>
      </c>
      <c r="AD19" s="3"/>
      <c r="AE19" s="16">
        <f t="shared" si="15"/>
        <v>140</v>
      </c>
      <c r="AF19" s="51">
        <f t="shared" si="16"/>
        <v>116.70400000000001</v>
      </c>
      <c r="AG19" s="16">
        <f t="shared" si="17"/>
        <v>320</v>
      </c>
      <c r="AH19" s="51">
        <f t="shared" si="18"/>
        <v>266.75200000000001</v>
      </c>
      <c r="AI19" s="3"/>
    </row>
    <row r="20" spans="1:97" s="8" customFormat="1" ht="14.25" x14ac:dyDescent="0.2">
      <c r="A20" s="3"/>
      <c r="B20" s="3"/>
      <c r="C20" s="3" t="s">
        <v>36</v>
      </c>
      <c r="D20" s="3" t="s">
        <v>22</v>
      </c>
      <c r="E20" s="3">
        <v>75</v>
      </c>
      <c r="F20" s="168" t="s">
        <v>152</v>
      </c>
      <c r="G20" s="3" t="s">
        <v>88</v>
      </c>
      <c r="H20" s="3" t="s">
        <v>62</v>
      </c>
      <c r="I20" s="3" t="s">
        <v>23</v>
      </c>
      <c r="J20" s="161">
        <v>30921</v>
      </c>
      <c r="K20" s="137" t="s">
        <v>41</v>
      </c>
      <c r="L20" s="2">
        <v>73.900000000000006</v>
      </c>
      <c r="M20" s="51">
        <v>0.67230000000000001</v>
      </c>
      <c r="N20" s="7">
        <v>170</v>
      </c>
      <c r="O20" s="13">
        <v>180</v>
      </c>
      <c r="P20" s="12">
        <v>0</v>
      </c>
      <c r="Q20" s="16">
        <f t="shared" si="9"/>
        <v>180</v>
      </c>
      <c r="R20" s="51">
        <f t="shared" si="10"/>
        <v>121.014</v>
      </c>
      <c r="S20" s="184">
        <v>102.5</v>
      </c>
      <c r="T20" s="7">
        <v>107.5</v>
      </c>
      <c r="U20" s="7">
        <v>0</v>
      </c>
      <c r="V20" s="3"/>
      <c r="W20" s="16">
        <f t="shared" si="11"/>
        <v>107.5</v>
      </c>
      <c r="X20" s="51">
        <f t="shared" si="12"/>
        <v>72.27225</v>
      </c>
      <c r="Y20" s="16">
        <f t="shared" si="13"/>
        <v>287.5</v>
      </c>
      <c r="Z20" s="51">
        <f t="shared" si="14"/>
        <v>193.28625</v>
      </c>
      <c r="AA20" s="7">
        <v>205</v>
      </c>
      <c r="AB20" s="2">
        <v>215</v>
      </c>
      <c r="AC20" s="2">
        <v>225</v>
      </c>
      <c r="AD20" s="3"/>
      <c r="AE20" s="16">
        <f t="shared" si="15"/>
        <v>225</v>
      </c>
      <c r="AF20" s="51">
        <f t="shared" si="16"/>
        <v>151.26750000000001</v>
      </c>
      <c r="AG20" s="16">
        <f t="shared" si="17"/>
        <v>512.5</v>
      </c>
      <c r="AH20" s="51">
        <f t="shared" si="18"/>
        <v>344.55374999999998</v>
      </c>
      <c r="AI20" s="3"/>
    </row>
    <row r="21" spans="1:97" s="8" customFormat="1" ht="14.25" x14ac:dyDescent="0.2">
      <c r="A21" s="3"/>
      <c r="B21" s="3"/>
      <c r="C21" s="3" t="s">
        <v>36</v>
      </c>
      <c r="D21" s="3" t="s">
        <v>22</v>
      </c>
      <c r="E21" s="3">
        <v>82</v>
      </c>
      <c r="F21" s="168" t="s">
        <v>175</v>
      </c>
      <c r="G21" s="3" t="s">
        <v>84</v>
      </c>
      <c r="H21" s="3" t="s">
        <v>62</v>
      </c>
      <c r="I21" s="3" t="s">
        <v>23</v>
      </c>
      <c r="J21" s="161">
        <v>34626</v>
      </c>
      <c r="K21" s="137" t="s">
        <v>41</v>
      </c>
      <c r="L21" s="2">
        <v>81.8</v>
      </c>
      <c r="M21" s="51">
        <v>0.623</v>
      </c>
      <c r="N21" s="7">
        <v>180</v>
      </c>
      <c r="O21" s="13">
        <v>0</v>
      </c>
      <c r="P21" s="12">
        <v>0</v>
      </c>
      <c r="Q21" s="16">
        <f t="shared" ref="Q21" si="39">MAX(N21:P21)</f>
        <v>180</v>
      </c>
      <c r="R21" s="51">
        <f t="shared" ref="R21" si="40">M21*Q21</f>
        <v>112.14</v>
      </c>
      <c r="S21" s="184">
        <v>130</v>
      </c>
      <c r="T21" s="7">
        <v>135</v>
      </c>
      <c r="U21" s="7">
        <v>137.5</v>
      </c>
      <c r="V21" s="3"/>
      <c r="W21" s="16">
        <f t="shared" ref="W21" si="41">MAX(S21:U21)</f>
        <v>137.5</v>
      </c>
      <c r="X21" s="51">
        <f t="shared" ref="X21" si="42">W21*M21</f>
        <v>85.662499999999994</v>
      </c>
      <c r="Y21" s="16">
        <f t="shared" ref="Y21" si="43">Q21+W21</f>
        <v>317.5</v>
      </c>
      <c r="Z21" s="51">
        <f t="shared" ref="Z21" si="44">Y21*M21</f>
        <v>197.80250000000001</v>
      </c>
      <c r="AA21" s="7">
        <v>210</v>
      </c>
      <c r="AB21" s="2">
        <v>217.5</v>
      </c>
      <c r="AC21" s="2">
        <v>220</v>
      </c>
      <c r="AD21" s="3"/>
      <c r="AE21" s="16">
        <f t="shared" ref="AE21" si="45">MAX(AA21:AC21)</f>
        <v>220</v>
      </c>
      <c r="AF21" s="51">
        <f t="shared" ref="AF21" si="46">AE21*M21</f>
        <v>137.06</v>
      </c>
      <c r="AG21" s="16">
        <f t="shared" ref="AG21" si="47">Y21+AE21</f>
        <v>537.5</v>
      </c>
      <c r="AH21" s="51">
        <f t="shared" ref="AH21" si="48">M21*AG21</f>
        <v>334.86250000000001</v>
      </c>
      <c r="AI21" s="3"/>
    </row>
    <row r="22" spans="1:97" s="8" customFormat="1" ht="14.25" x14ac:dyDescent="0.2">
      <c r="A22" s="3"/>
      <c r="B22" s="3"/>
      <c r="C22" s="3" t="s">
        <v>36</v>
      </c>
      <c r="D22" s="3" t="s">
        <v>22</v>
      </c>
      <c r="E22" s="2">
        <v>90</v>
      </c>
      <c r="F22" s="205" t="s">
        <v>172</v>
      </c>
      <c r="G22" s="3" t="s">
        <v>42</v>
      </c>
      <c r="H22" s="3" t="s">
        <v>62</v>
      </c>
      <c r="I22" s="3" t="s">
        <v>23</v>
      </c>
      <c r="J22" s="1">
        <v>30718</v>
      </c>
      <c r="K22" s="137" t="s">
        <v>41</v>
      </c>
      <c r="L22" s="104">
        <v>67.05</v>
      </c>
      <c r="M22" s="105">
        <v>0.72970000000000002</v>
      </c>
      <c r="N22" s="7">
        <v>110</v>
      </c>
      <c r="O22" s="7">
        <v>120</v>
      </c>
      <c r="P22" s="7">
        <v>127.5</v>
      </c>
      <c r="Q22" s="16">
        <f t="shared" si="9"/>
        <v>127.5</v>
      </c>
      <c r="R22" s="51">
        <f t="shared" si="10"/>
        <v>93.036749999999998</v>
      </c>
      <c r="S22" s="184">
        <v>90</v>
      </c>
      <c r="T22" s="7">
        <v>0</v>
      </c>
      <c r="U22" s="7">
        <v>0</v>
      </c>
      <c r="V22" s="3"/>
      <c r="W22" s="16">
        <f t="shared" si="11"/>
        <v>90</v>
      </c>
      <c r="X22" s="51">
        <f t="shared" si="12"/>
        <v>65.673000000000002</v>
      </c>
      <c r="Y22" s="16">
        <f t="shared" si="13"/>
        <v>217.5</v>
      </c>
      <c r="Z22" s="51">
        <f t="shared" si="14"/>
        <v>158.70975000000001</v>
      </c>
      <c r="AA22" s="7">
        <v>130</v>
      </c>
      <c r="AB22" s="2">
        <v>145</v>
      </c>
      <c r="AC22" s="2">
        <v>155</v>
      </c>
      <c r="AD22" s="3"/>
      <c r="AE22" s="16">
        <f t="shared" si="15"/>
        <v>155</v>
      </c>
      <c r="AF22" s="51">
        <f t="shared" si="16"/>
        <v>113.1035</v>
      </c>
      <c r="AG22" s="16">
        <f t="shared" si="17"/>
        <v>372.5</v>
      </c>
      <c r="AH22" s="51">
        <f t="shared" si="18"/>
        <v>271.81324999999998</v>
      </c>
      <c r="AI22" s="3"/>
    </row>
    <row r="23" spans="1:97" s="8" customFormat="1" x14ac:dyDescent="0.2">
      <c r="A23" s="68"/>
      <c r="B23" s="68"/>
      <c r="C23" s="68"/>
      <c r="D23" s="68"/>
      <c r="E23" s="68"/>
      <c r="F23" s="69" t="s">
        <v>51</v>
      </c>
      <c r="G23" s="69"/>
      <c r="H23" s="68"/>
      <c r="I23" s="68"/>
      <c r="J23" s="70"/>
      <c r="K23" s="68"/>
      <c r="L23" s="71"/>
      <c r="M23" s="72"/>
      <c r="N23" s="73"/>
      <c r="O23" s="74"/>
      <c r="P23" s="74"/>
      <c r="Q23" s="69">
        <f t="shared" si="9"/>
        <v>0</v>
      </c>
      <c r="R23" s="72">
        <f t="shared" si="10"/>
        <v>0</v>
      </c>
      <c r="S23" s="183"/>
      <c r="T23" s="73"/>
      <c r="U23" s="73"/>
      <c r="V23" s="68"/>
      <c r="W23" s="93">
        <f t="shared" si="11"/>
        <v>0</v>
      </c>
      <c r="X23" s="96">
        <f t="shared" si="12"/>
        <v>0</v>
      </c>
      <c r="Y23" s="93">
        <f t="shared" si="13"/>
        <v>0</v>
      </c>
      <c r="Z23" s="72">
        <f t="shared" si="14"/>
        <v>0</v>
      </c>
      <c r="AA23" s="73"/>
      <c r="AB23" s="183"/>
      <c r="AC23" s="183"/>
      <c r="AD23" s="68"/>
      <c r="AE23" s="93">
        <f t="shared" si="15"/>
        <v>0</v>
      </c>
      <c r="AF23" s="96">
        <f t="shared" si="16"/>
        <v>0</v>
      </c>
      <c r="AG23" s="93">
        <f t="shared" si="17"/>
        <v>0</v>
      </c>
      <c r="AH23" s="96">
        <f t="shared" si="18"/>
        <v>0</v>
      </c>
      <c r="AI23" s="68"/>
    </row>
    <row r="24" spans="1:97" s="8" customFormat="1" ht="14.25" x14ac:dyDescent="0.2">
      <c r="A24" s="3"/>
      <c r="B24" s="3"/>
      <c r="C24" s="3" t="s">
        <v>36</v>
      </c>
      <c r="D24" s="3" t="s">
        <v>22</v>
      </c>
      <c r="E24" s="3">
        <v>52</v>
      </c>
      <c r="F24" s="168" t="s">
        <v>159</v>
      </c>
      <c r="G24" s="59" t="s">
        <v>75</v>
      </c>
      <c r="H24" s="55" t="s">
        <v>62</v>
      </c>
      <c r="I24" s="102" t="s">
        <v>23</v>
      </c>
      <c r="J24" s="162">
        <v>40339</v>
      </c>
      <c r="K24" s="125" t="s">
        <v>107</v>
      </c>
      <c r="L24" s="2"/>
      <c r="M24" s="51"/>
      <c r="N24" s="7"/>
      <c r="O24" s="7"/>
      <c r="P24" s="7"/>
      <c r="Q24" s="16">
        <f>MAX(N24:P24)</f>
        <v>0</v>
      </c>
      <c r="R24" s="51">
        <f t="shared" ref="R24" si="49">M24*Q24</f>
        <v>0</v>
      </c>
      <c r="S24" s="184"/>
      <c r="T24" s="7"/>
      <c r="U24" s="7"/>
      <c r="V24" s="3"/>
      <c r="W24" s="16">
        <f>MAX(S24:U24)</f>
        <v>0</v>
      </c>
      <c r="X24" s="51">
        <f t="shared" ref="X24" si="50">W24*M24</f>
        <v>0</v>
      </c>
      <c r="Y24" s="16">
        <f t="shared" ref="Y24" si="51">Q24+W24</f>
        <v>0</v>
      </c>
      <c r="Z24" s="51">
        <f t="shared" ref="Z24" si="52">Y24*M24</f>
        <v>0</v>
      </c>
      <c r="AA24" s="7"/>
      <c r="AB24" s="2"/>
      <c r="AC24" s="2"/>
      <c r="AD24" s="3"/>
      <c r="AE24" s="16">
        <f t="shared" ref="AE24" si="53">MAX(AA24:AC24)</f>
        <v>0</v>
      </c>
      <c r="AF24" s="51">
        <f t="shared" ref="AF24" si="54">AE24*M24</f>
        <v>0</v>
      </c>
      <c r="AG24" s="16">
        <f t="shared" ref="AG24" si="55">Y24+AE24</f>
        <v>0</v>
      </c>
      <c r="AH24" s="51">
        <f t="shared" ref="AH24" si="56">M24*AG24</f>
        <v>0</v>
      </c>
      <c r="AI24" s="3"/>
    </row>
    <row r="25" spans="1:97" s="8" customFormat="1" x14ac:dyDescent="0.2">
      <c r="A25" s="68"/>
      <c r="B25" s="68"/>
      <c r="C25" s="68"/>
      <c r="D25" s="68"/>
      <c r="E25" s="68"/>
      <c r="F25" s="69" t="s">
        <v>52</v>
      </c>
      <c r="G25" s="69" t="s">
        <v>115</v>
      </c>
      <c r="H25" s="68"/>
      <c r="I25" s="68"/>
      <c r="J25" s="70"/>
      <c r="K25" s="68"/>
      <c r="L25" s="71"/>
      <c r="M25" s="72"/>
      <c r="N25" s="73"/>
      <c r="O25" s="77"/>
      <c r="P25" s="74"/>
      <c r="Q25" s="69"/>
      <c r="R25" s="72"/>
      <c r="S25" s="183"/>
      <c r="T25" s="73"/>
      <c r="U25" s="73"/>
      <c r="V25" s="68"/>
      <c r="W25" s="69"/>
      <c r="X25" s="72"/>
      <c r="Y25" s="69"/>
      <c r="Z25" s="72"/>
      <c r="AA25" s="73"/>
      <c r="AB25" s="183"/>
      <c r="AC25" s="183"/>
      <c r="AD25" s="68"/>
      <c r="AE25" s="69"/>
      <c r="AF25" s="72"/>
      <c r="AG25" s="69"/>
      <c r="AH25" s="72"/>
      <c r="AI25" s="68"/>
    </row>
    <row r="26" spans="1:97" s="8" customFormat="1" ht="14.25" x14ac:dyDescent="0.2">
      <c r="A26" s="3"/>
      <c r="B26" s="3"/>
      <c r="C26" s="3" t="s">
        <v>138</v>
      </c>
      <c r="D26" s="3" t="s">
        <v>115</v>
      </c>
      <c r="E26" s="3">
        <v>82.5</v>
      </c>
      <c r="F26" s="168" t="s">
        <v>139</v>
      </c>
      <c r="G26" s="59" t="s">
        <v>42</v>
      </c>
      <c r="H26" s="55" t="s">
        <v>62</v>
      </c>
      <c r="I26" s="102" t="s">
        <v>23</v>
      </c>
      <c r="J26" s="159">
        <v>22677</v>
      </c>
      <c r="K26" s="125" t="s">
        <v>103</v>
      </c>
      <c r="L26" s="2"/>
      <c r="M26" s="51"/>
      <c r="N26" s="7"/>
      <c r="O26" s="7"/>
      <c r="P26" s="7"/>
      <c r="Q26" s="16">
        <f>MAX(N26:P26)</f>
        <v>0</v>
      </c>
      <c r="R26" s="51">
        <f t="shared" ref="R26" si="57">M26*Q26</f>
        <v>0</v>
      </c>
      <c r="S26" s="184"/>
      <c r="T26" s="7"/>
      <c r="U26" s="7"/>
      <c r="V26" s="3"/>
      <c r="W26" s="16">
        <f>MAX(S26:U26)</f>
        <v>0</v>
      </c>
      <c r="X26" s="51">
        <f t="shared" ref="X26" si="58">W26*M26</f>
        <v>0</v>
      </c>
      <c r="Y26" s="16">
        <f t="shared" ref="Y26" si="59">Q26+W26</f>
        <v>0</v>
      </c>
      <c r="Z26" s="51">
        <f t="shared" ref="Z26" si="60">Y26*M26</f>
        <v>0</v>
      </c>
      <c r="AA26" s="7"/>
      <c r="AB26" s="2"/>
      <c r="AC26" s="2"/>
      <c r="AD26" s="3"/>
      <c r="AE26" s="16">
        <f t="shared" ref="AE26" si="61">MAX(AA26:AC26)</f>
        <v>0</v>
      </c>
      <c r="AF26" s="51">
        <f t="shared" ref="AF26" si="62">AE26*M26</f>
        <v>0</v>
      </c>
      <c r="AG26" s="16">
        <f t="shared" ref="AG26" si="63">Y26+AE26</f>
        <v>0</v>
      </c>
      <c r="AH26" s="51">
        <f t="shared" ref="AH26" si="64">M26*AG26</f>
        <v>0</v>
      </c>
      <c r="AI26" s="3"/>
    </row>
    <row r="27" spans="1:97" s="8" customFormat="1" x14ac:dyDescent="0.2">
      <c r="A27" s="68"/>
      <c r="B27" s="68"/>
      <c r="C27" s="68"/>
      <c r="D27" s="68"/>
      <c r="E27" s="68"/>
      <c r="F27" s="69" t="s">
        <v>52</v>
      </c>
      <c r="G27" s="69"/>
      <c r="H27" s="68"/>
      <c r="I27" s="68"/>
      <c r="J27" s="70"/>
      <c r="K27" s="68"/>
      <c r="L27" s="71"/>
      <c r="M27" s="72"/>
      <c r="N27" s="73"/>
      <c r="O27" s="77"/>
      <c r="P27" s="74"/>
      <c r="Q27" s="69"/>
      <c r="R27" s="72"/>
      <c r="S27" s="183"/>
      <c r="T27" s="73"/>
      <c r="U27" s="73"/>
      <c r="V27" s="68"/>
      <c r="W27" s="93"/>
      <c r="X27" s="96"/>
      <c r="Y27" s="93"/>
      <c r="Z27" s="72"/>
      <c r="AA27" s="73"/>
      <c r="AB27" s="183"/>
      <c r="AC27" s="183"/>
      <c r="AD27" s="68"/>
      <c r="AE27" s="93"/>
      <c r="AF27" s="96"/>
      <c r="AG27" s="93"/>
      <c r="AH27" s="96"/>
      <c r="AI27" s="68"/>
    </row>
    <row r="28" spans="1:97" s="8" customFormat="1" ht="14.25" x14ac:dyDescent="0.2">
      <c r="A28" s="3"/>
      <c r="B28" s="3"/>
      <c r="C28" s="3" t="s">
        <v>35</v>
      </c>
      <c r="D28" s="3" t="s">
        <v>22</v>
      </c>
      <c r="E28" s="3">
        <v>52</v>
      </c>
      <c r="F28" s="168" t="s">
        <v>99</v>
      </c>
      <c r="G28" s="3" t="s">
        <v>75</v>
      </c>
      <c r="H28" s="3" t="s">
        <v>62</v>
      </c>
      <c r="I28" s="46" t="s">
        <v>23</v>
      </c>
      <c r="J28" s="119">
        <v>38903</v>
      </c>
      <c r="K28" s="120" t="s">
        <v>55</v>
      </c>
      <c r="L28" s="2">
        <v>51.4</v>
      </c>
      <c r="M28" s="51">
        <v>1.1575</v>
      </c>
      <c r="N28" s="7"/>
      <c r="O28" s="13"/>
      <c r="P28" s="12"/>
      <c r="Q28" s="16">
        <f t="shared" si="9"/>
        <v>0</v>
      </c>
      <c r="R28" s="51">
        <f t="shared" si="10"/>
        <v>0</v>
      </c>
      <c r="S28" s="184">
        <v>30</v>
      </c>
      <c r="T28" s="13">
        <v>35</v>
      </c>
      <c r="U28" s="7">
        <v>37</v>
      </c>
      <c r="V28" s="3"/>
      <c r="W28" s="16">
        <f t="shared" si="11"/>
        <v>37</v>
      </c>
      <c r="X28" s="51">
        <f t="shared" si="12"/>
        <v>42.827500000000001</v>
      </c>
      <c r="Y28" s="16">
        <f t="shared" si="13"/>
        <v>37</v>
      </c>
      <c r="Z28" s="51">
        <f t="shared" si="14"/>
        <v>42.827500000000001</v>
      </c>
      <c r="AA28" s="7"/>
      <c r="AB28" s="184"/>
      <c r="AC28" s="2"/>
      <c r="AD28" s="3"/>
      <c r="AE28" s="16">
        <f t="shared" si="15"/>
        <v>0</v>
      </c>
      <c r="AF28" s="51">
        <f t="shared" si="16"/>
        <v>0</v>
      </c>
      <c r="AG28" s="16">
        <f t="shared" si="17"/>
        <v>37</v>
      </c>
      <c r="AH28" s="51">
        <f t="shared" si="18"/>
        <v>42.827500000000001</v>
      </c>
      <c r="AI28" s="3"/>
    </row>
    <row r="29" spans="1:97" s="8" customFormat="1" ht="14.25" x14ac:dyDescent="0.2">
      <c r="A29" s="3"/>
      <c r="B29" s="3"/>
      <c r="C29" s="3" t="s">
        <v>35</v>
      </c>
      <c r="D29" s="3" t="s">
        <v>22</v>
      </c>
      <c r="E29" s="3">
        <v>67.5</v>
      </c>
      <c r="F29" s="168" t="s">
        <v>117</v>
      </c>
      <c r="G29" s="3" t="s">
        <v>75</v>
      </c>
      <c r="H29" s="3" t="s">
        <v>62</v>
      </c>
      <c r="I29" s="46" t="s">
        <v>23</v>
      </c>
      <c r="J29" s="119">
        <v>30016</v>
      </c>
      <c r="K29" s="134" t="s">
        <v>41</v>
      </c>
      <c r="L29" s="2">
        <v>66.7</v>
      </c>
      <c r="M29" s="51">
        <v>0.78669999999999995</v>
      </c>
      <c r="N29" s="7"/>
      <c r="O29" s="13"/>
      <c r="P29" s="12"/>
      <c r="Q29" s="16">
        <f t="shared" ref="Q29" si="65">MAX(N29:P29)</f>
        <v>0</v>
      </c>
      <c r="R29" s="51">
        <f t="shared" ref="R29" si="66">M29*Q29</f>
        <v>0</v>
      </c>
      <c r="S29" s="184">
        <v>30</v>
      </c>
      <c r="T29" s="13">
        <v>40</v>
      </c>
      <c r="U29" s="7">
        <v>0</v>
      </c>
      <c r="V29" s="3"/>
      <c r="W29" s="16">
        <f t="shared" ref="W29" si="67">MAX(S29:U29)</f>
        <v>40</v>
      </c>
      <c r="X29" s="51">
        <f t="shared" ref="X29" si="68">W29*M29</f>
        <v>31.467999999999996</v>
      </c>
      <c r="Y29" s="16">
        <f t="shared" ref="Y29" si="69">Q29+W29</f>
        <v>40</v>
      </c>
      <c r="Z29" s="51">
        <f t="shared" ref="Z29" si="70">Y29*M29</f>
        <v>31.467999999999996</v>
      </c>
      <c r="AA29" s="7"/>
      <c r="AB29" s="184"/>
      <c r="AC29" s="2"/>
      <c r="AD29" s="3"/>
      <c r="AE29" s="16">
        <f t="shared" ref="AE29" si="71">MAX(AA29:AC29)</f>
        <v>0</v>
      </c>
      <c r="AF29" s="51">
        <f t="shared" ref="AF29" si="72">AE29*M29</f>
        <v>0</v>
      </c>
      <c r="AG29" s="16">
        <f t="shared" ref="AG29" si="73">Y29+AE29</f>
        <v>40</v>
      </c>
      <c r="AH29" s="51">
        <f t="shared" ref="AH29" si="74">M29*AG29</f>
        <v>31.467999999999996</v>
      </c>
      <c r="AI29" s="3"/>
    </row>
    <row r="30" spans="1:97" s="8" customFormat="1" ht="14.25" x14ac:dyDescent="0.2">
      <c r="A30" s="68"/>
      <c r="B30" s="68"/>
      <c r="C30" s="68"/>
      <c r="D30" s="68"/>
      <c r="E30" s="68"/>
      <c r="F30" s="69" t="s">
        <v>114</v>
      </c>
      <c r="G30" s="68"/>
      <c r="H30" s="68"/>
      <c r="I30" s="101"/>
      <c r="J30" s="141"/>
      <c r="K30" s="142"/>
      <c r="L30" s="71"/>
      <c r="M30" s="72"/>
      <c r="N30" s="73"/>
      <c r="O30" s="74"/>
      <c r="P30" s="77"/>
      <c r="Q30" s="69"/>
      <c r="R30" s="72"/>
      <c r="S30" s="183"/>
      <c r="T30" s="74"/>
      <c r="U30" s="73"/>
      <c r="V30" s="68"/>
      <c r="W30" s="69"/>
      <c r="X30" s="72"/>
      <c r="Y30" s="69"/>
      <c r="Z30" s="72"/>
      <c r="AA30" s="73"/>
      <c r="AB30" s="183"/>
      <c r="AC30" s="71"/>
      <c r="AD30" s="68"/>
      <c r="AE30" s="69"/>
      <c r="AF30" s="72"/>
      <c r="AG30" s="69"/>
      <c r="AH30" s="72"/>
      <c r="AI30" s="68"/>
    </row>
    <row r="31" spans="1:97" s="8" customFormat="1" ht="14.25" x14ac:dyDescent="0.2">
      <c r="A31" s="3"/>
      <c r="B31" s="3"/>
      <c r="C31" s="3" t="s">
        <v>35</v>
      </c>
      <c r="D31" s="3" t="s">
        <v>22</v>
      </c>
      <c r="E31" s="3">
        <v>56</v>
      </c>
      <c r="F31" s="168" t="s">
        <v>111</v>
      </c>
      <c r="G31" s="3" t="s">
        <v>112</v>
      </c>
      <c r="H31" s="3" t="s">
        <v>102</v>
      </c>
      <c r="I31" s="46" t="s">
        <v>23</v>
      </c>
      <c r="J31" s="143">
        <v>32584</v>
      </c>
      <c r="K31" s="166" t="s">
        <v>41</v>
      </c>
      <c r="L31" s="2">
        <v>54.55</v>
      </c>
      <c r="M31" s="51">
        <v>0.93330000000000002</v>
      </c>
      <c r="N31" s="7"/>
      <c r="O31" s="13"/>
      <c r="P31" s="12"/>
      <c r="Q31" s="16">
        <f>MAX(N31:P31)</f>
        <v>0</v>
      </c>
      <c r="R31" s="51">
        <f t="shared" ref="R31" si="75">M31*Q31</f>
        <v>0</v>
      </c>
      <c r="S31" s="184"/>
      <c r="T31" s="13"/>
      <c r="U31" s="7"/>
      <c r="V31" s="3"/>
      <c r="W31" s="16">
        <f t="shared" ref="W31" si="76">MAX(S31:U31)</f>
        <v>0</v>
      </c>
      <c r="X31" s="51">
        <f t="shared" ref="X31" si="77">W31*M31</f>
        <v>0</v>
      </c>
      <c r="Y31" s="16">
        <f t="shared" ref="Y31" si="78">Q31+W31</f>
        <v>0</v>
      </c>
      <c r="Z31" s="51">
        <f t="shared" ref="Z31" si="79">Y31*M31</f>
        <v>0</v>
      </c>
      <c r="AA31" s="7">
        <v>0</v>
      </c>
      <c r="AB31" s="184">
        <v>82.5</v>
      </c>
      <c r="AC31" s="2">
        <v>85</v>
      </c>
      <c r="AD31" s="3"/>
      <c r="AE31" s="16">
        <f t="shared" ref="AE31" si="80">MAX(AA31:AC31)</f>
        <v>85</v>
      </c>
      <c r="AF31" s="51">
        <f t="shared" ref="AF31" si="81">AE31*M31</f>
        <v>79.330500000000001</v>
      </c>
      <c r="AG31" s="16">
        <f t="shared" ref="AG31" si="82">Y31+AE31</f>
        <v>85</v>
      </c>
      <c r="AH31" s="51">
        <f t="shared" ref="AH31" si="83">M31*AG31</f>
        <v>79.330500000000001</v>
      </c>
      <c r="AI31" s="3"/>
    </row>
    <row r="32" spans="1:97" s="8" customFormat="1" x14ac:dyDescent="0.2">
      <c r="A32" s="68"/>
      <c r="B32" s="68"/>
      <c r="C32" s="68"/>
      <c r="D32" s="68"/>
      <c r="E32" s="68"/>
      <c r="F32" s="69" t="s">
        <v>53</v>
      </c>
      <c r="G32" s="69"/>
      <c r="H32" s="68"/>
      <c r="I32" s="68"/>
      <c r="J32" s="70"/>
      <c r="K32" s="68"/>
      <c r="L32" s="71"/>
      <c r="M32" s="72"/>
      <c r="N32" s="73"/>
      <c r="O32" s="74"/>
      <c r="P32" s="77"/>
      <c r="Q32" s="69"/>
      <c r="R32" s="72"/>
      <c r="S32" s="183"/>
      <c r="T32" s="73"/>
      <c r="U32" s="73"/>
      <c r="V32" s="68"/>
      <c r="W32" s="69"/>
      <c r="X32" s="72"/>
      <c r="Y32" s="69"/>
      <c r="Z32" s="72"/>
      <c r="AA32" s="73"/>
      <c r="AB32" s="183"/>
      <c r="AC32" s="71"/>
      <c r="AD32" s="68"/>
      <c r="AE32" s="69"/>
      <c r="AF32" s="72"/>
      <c r="AG32" s="69"/>
      <c r="AH32" s="72"/>
      <c r="AI32" s="68"/>
    </row>
    <row r="33" spans="1:35" s="8" customFormat="1" ht="15" customHeight="1" x14ac:dyDescent="0.2">
      <c r="A33" s="3"/>
      <c r="B33" s="3"/>
      <c r="C33" s="3" t="s">
        <v>36</v>
      </c>
      <c r="D33" s="3" t="s">
        <v>22</v>
      </c>
      <c r="E33" s="2">
        <v>56</v>
      </c>
      <c r="F33" s="188" t="s">
        <v>89</v>
      </c>
      <c r="G33" s="124" t="s">
        <v>75</v>
      </c>
      <c r="H33" s="3" t="s">
        <v>62</v>
      </c>
      <c r="I33" s="3" t="s">
        <v>23</v>
      </c>
      <c r="J33" s="129">
        <v>38553</v>
      </c>
      <c r="K33" s="132" t="s">
        <v>71</v>
      </c>
      <c r="L33" s="3">
        <v>54.95</v>
      </c>
      <c r="M33" s="51">
        <v>1.0084</v>
      </c>
      <c r="N33" s="7"/>
      <c r="O33" s="13"/>
      <c r="P33" s="12"/>
      <c r="Q33" s="16">
        <f t="shared" si="9"/>
        <v>0</v>
      </c>
      <c r="R33" s="51">
        <f t="shared" si="10"/>
        <v>0</v>
      </c>
      <c r="S33" s="184">
        <v>75</v>
      </c>
      <c r="T33" s="13">
        <v>80</v>
      </c>
      <c r="U33" s="12">
        <v>0</v>
      </c>
      <c r="V33" s="3"/>
      <c r="W33" s="16">
        <f t="shared" si="11"/>
        <v>80</v>
      </c>
      <c r="X33" s="51">
        <f t="shared" si="12"/>
        <v>80.671999999999997</v>
      </c>
      <c r="Y33" s="16">
        <f t="shared" si="13"/>
        <v>80</v>
      </c>
      <c r="Z33" s="51">
        <f t="shared" si="14"/>
        <v>80.671999999999997</v>
      </c>
      <c r="AA33" s="7"/>
      <c r="AB33" s="184"/>
      <c r="AC33" s="2"/>
      <c r="AD33" s="3"/>
      <c r="AE33" s="16">
        <f t="shared" si="15"/>
        <v>0</v>
      </c>
      <c r="AF33" s="51">
        <f t="shared" si="16"/>
        <v>0</v>
      </c>
      <c r="AG33" s="16">
        <f t="shared" si="17"/>
        <v>80</v>
      </c>
      <c r="AH33" s="51">
        <f t="shared" si="18"/>
        <v>80.671999999999997</v>
      </c>
      <c r="AI33" s="3"/>
    </row>
    <row r="34" spans="1:35" s="8" customFormat="1" ht="14.25" x14ac:dyDescent="0.2">
      <c r="A34" s="3"/>
      <c r="B34" s="3"/>
      <c r="C34" s="3" t="s">
        <v>36</v>
      </c>
      <c r="D34" s="3" t="s">
        <v>22</v>
      </c>
      <c r="E34" s="2">
        <v>60</v>
      </c>
      <c r="F34" s="190" t="s">
        <v>184</v>
      </c>
      <c r="G34" s="124" t="s">
        <v>86</v>
      </c>
      <c r="H34" s="3" t="s">
        <v>62</v>
      </c>
      <c r="I34" s="3" t="s">
        <v>23</v>
      </c>
      <c r="J34" s="129">
        <v>39234</v>
      </c>
      <c r="K34" s="134" t="s">
        <v>55</v>
      </c>
      <c r="L34" s="3">
        <v>58.3</v>
      </c>
      <c r="M34" s="51">
        <v>1.0302</v>
      </c>
      <c r="N34" s="7"/>
      <c r="O34" s="13"/>
      <c r="P34" s="12"/>
      <c r="Q34" s="16">
        <f t="shared" ref="Q34" si="84">MAX(N34:P34)</f>
        <v>0</v>
      </c>
      <c r="R34" s="51">
        <f t="shared" ref="R34" si="85">M34*Q34</f>
        <v>0</v>
      </c>
      <c r="S34" s="184">
        <v>30</v>
      </c>
      <c r="T34" s="13">
        <v>0</v>
      </c>
      <c r="U34" s="12">
        <v>0</v>
      </c>
      <c r="V34" s="3"/>
      <c r="W34" s="16">
        <f t="shared" ref="W34" si="86">MAX(S34:U34)</f>
        <v>30</v>
      </c>
      <c r="X34" s="51">
        <f t="shared" ref="X34" si="87">W34*M34</f>
        <v>30.905999999999999</v>
      </c>
      <c r="Y34" s="16">
        <f t="shared" ref="Y34" si="88">Q34+W34</f>
        <v>30</v>
      </c>
      <c r="Z34" s="51">
        <f t="shared" ref="Z34" si="89">Y34*M34</f>
        <v>30.905999999999999</v>
      </c>
      <c r="AA34" s="7"/>
      <c r="AB34" s="184"/>
      <c r="AC34" s="2"/>
      <c r="AD34" s="3"/>
      <c r="AE34" s="16">
        <f t="shared" ref="AE34" si="90">MAX(AA34:AC34)</f>
        <v>0</v>
      </c>
      <c r="AF34" s="51">
        <f t="shared" ref="AF34" si="91">AE34*M34</f>
        <v>0</v>
      </c>
      <c r="AG34" s="16">
        <f t="shared" ref="AG34" si="92">Y34+AE34</f>
        <v>30</v>
      </c>
      <c r="AH34" s="51">
        <f t="shared" ref="AH34" si="93">M34*AG34</f>
        <v>30.905999999999999</v>
      </c>
      <c r="AI34" s="3"/>
    </row>
    <row r="35" spans="1:35" s="8" customFormat="1" ht="14.25" x14ac:dyDescent="0.2">
      <c r="A35" s="3"/>
      <c r="B35" s="3"/>
      <c r="C35" s="3" t="s">
        <v>36</v>
      </c>
      <c r="D35" s="3" t="s">
        <v>22</v>
      </c>
      <c r="E35" s="2">
        <v>60</v>
      </c>
      <c r="F35" s="188" t="s">
        <v>81</v>
      </c>
      <c r="G35" s="115" t="s">
        <v>75</v>
      </c>
      <c r="H35" s="3" t="s">
        <v>62</v>
      </c>
      <c r="I35" s="3" t="s">
        <v>23</v>
      </c>
      <c r="J35" s="1">
        <v>34694</v>
      </c>
      <c r="K35" s="3" t="s">
        <v>41</v>
      </c>
      <c r="L35" s="2">
        <v>59.35</v>
      </c>
      <c r="M35" s="51">
        <v>0.82130000000000003</v>
      </c>
      <c r="N35" s="7"/>
      <c r="O35" s="113"/>
      <c r="P35" s="7"/>
      <c r="Q35" s="16">
        <f t="shared" si="9"/>
        <v>0</v>
      </c>
      <c r="R35" s="51">
        <f t="shared" si="10"/>
        <v>0</v>
      </c>
      <c r="S35" s="184">
        <v>80</v>
      </c>
      <c r="T35" s="212">
        <v>90</v>
      </c>
      <c r="U35" s="7">
        <v>0</v>
      </c>
      <c r="V35" s="3"/>
      <c r="W35" s="16">
        <f t="shared" si="11"/>
        <v>90</v>
      </c>
      <c r="X35" s="51">
        <f t="shared" si="12"/>
        <v>73.917000000000002</v>
      </c>
      <c r="Y35" s="16">
        <f t="shared" si="13"/>
        <v>90</v>
      </c>
      <c r="Z35" s="51">
        <f t="shared" si="14"/>
        <v>73.917000000000002</v>
      </c>
      <c r="AA35" s="7"/>
      <c r="AB35" s="2"/>
      <c r="AC35" s="2"/>
      <c r="AD35" s="3"/>
      <c r="AE35" s="16">
        <f t="shared" si="15"/>
        <v>0</v>
      </c>
      <c r="AF35" s="51">
        <f t="shared" si="16"/>
        <v>0</v>
      </c>
      <c r="AG35" s="16">
        <f t="shared" si="17"/>
        <v>90</v>
      </c>
      <c r="AH35" s="51">
        <f t="shared" si="18"/>
        <v>73.917000000000002</v>
      </c>
      <c r="AI35" s="3"/>
    </row>
    <row r="36" spans="1:35" s="8" customFormat="1" ht="14.25" x14ac:dyDescent="0.2">
      <c r="A36" s="3"/>
      <c r="B36" s="3"/>
      <c r="C36" s="3" t="s">
        <v>36</v>
      </c>
      <c r="D36" s="3" t="s">
        <v>22</v>
      </c>
      <c r="E36" s="2">
        <v>60</v>
      </c>
      <c r="F36" s="211" t="s">
        <v>72</v>
      </c>
      <c r="G36" s="115" t="s">
        <v>82</v>
      </c>
      <c r="H36" s="3" t="s">
        <v>73</v>
      </c>
      <c r="I36" s="3" t="s">
        <v>23</v>
      </c>
      <c r="J36" s="117">
        <v>35341</v>
      </c>
      <c r="K36" s="3" t="s">
        <v>41</v>
      </c>
      <c r="L36" s="2">
        <v>60</v>
      </c>
      <c r="M36" s="51">
        <v>0.81279999999999997</v>
      </c>
      <c r="N36" s="7"/>
      <c r="O36" s="113"/>
      <c r="P36" s="7"/>
      <c r="Q36" s="16">
        <f t="shared" si="9"/>
        <v>0</v>
      </c>
      <c r="R36" s="51">
        <f t="shared" si="10"/>
        <v>0</v>
      </c>
      <c r="S36" s="184">
        <v>100</v>
      </c>
      <c r="T36" s="113">
        <v>115</v>
      </c>
      <c r="U36" s="7">
        <v>0</v>
      </c>
      <c r="V36" s="3"/>
      <c r="W36" s="16">
        <f t="shared" si="11"/>
        <v>115</v>
      </c>
      <c r="X36" s="51">
        <f t="shared" si="12"/>
        <v>93.471999999999994</v>
      </c>
      <c r="Y36" s="16">
        <f t="shared" si="13"/>
        <v>115</v>
      </c>
      <c r="Z36" s="51">
        <f t="shared" si="14"/>
        <v>93.471999999999994</v>
      </c>
      <c r="AA36" s="7"/>
      <c r="AB36" s="2"/>
      <c r="AC36" s="2"/>
      <c r="AD36" s="3"/>
      <c r="AE36" s="16">
        <f t="shared" si="15"/>
        <v>0</v>
      </c>
      <c r="AF36" s="51">
        <f t="shared" si="16"/>
        <v>0</v>
      </c>
      <c r="AG36" s="16">
        <f t="shared" si="17"/>
        <v>115</v>
      </c>
      <c r="AH36" s="51">
        <f t="shared" si="18"/>
        <v>93.471999999999994</v>
      </c>
      <c r="AI36" s="3"/>
    </row>
    <row r="37" spans="1:35" s="8" customFormat="1" x14ac:dyDescent="0.2">
      <c r="A37" s="3"/>
      <c r="B37" s="3"/>
      <c r="C37" s="3" t="s">
        <v>36</v>
      </c>
      <c r="D37" s="3" t="s">
        <v>22</v>
      </c>
      <c r="E37" s="2">
        <v>67.5</v>
      </c>
      <c r="F37" s="188" t="s">
        <v>83</v>
      </c>
      <c r="G37" s="7" t="s">
        <v>75</v>
      </c>
      <c r="H37" s="3" t="s">
        <v>62</v>
      </c>
      <c r="I37" s="3" t="s">
        <v>23</v>
      </c>
      <c r="J37" s="1">
        <v>38943</v>
      </c>
      <c r="K37" s="132" t="s">
        <v>69</v>
      </c>
      <c r="L37" s="3">
        <v>66</v>
      </c>
      <c r="M37" s="51">
        <v>0.79069999999999996</v>
      </c>
      <c r="N37" s="7"/>
      <c r="O37" s="113"/>
      <c r="P37" s="7"/>
      <c r="Q37" s="16">
        <f t="shared" ref="Q37" si="94">MAX(N37:P37)</f>
        <v>0</v>
      </c>
      <c r="R37" s="51">
        <f t="shared" ref="R37" si="95">M37*Q37</f>
        <v>0</v>
      </c>
      <c r="S37" s="184">
        <v>55</v>
      </c>
      <c r="T37" s="113">
        <v>60</v>
      </c>
      <c r="U37" s="7">
        <v>0</v>
      </c>
      <c r="V37" s="3"/>
      <c r="W37" s="16">
        <f t="shared" ref="W37" si="96">MAX(S37:U37)</f>
        <v>60</v>
      </c>
      <c r="X37" s="51">
        <f t="shared" ref="X37" si="97">W37*M37</f>
        <v>47.442</v>
      </c>
      <c r="Y37" s="16">
        <f t="shared" ref="Y37" si="98">Q37+W37</f>
        <v>60</v>
      </c>
      <c r="Z37" s="51">
        <f t="shared" ref="Z37" si="99">Y37*M37</f>
        <v>47.442</v>
      </c>
      <c r="AA37" s="7"/>
      <c r="AB37" s="2"/>
      <c r="AC37" s="2"/>
      <c r="AD37" s="3"/>
      <c r="AE37" s="16">
        <f t="shared" ref="AE37" si="100">MAX(AA37:AC37)</f>
        <v>0</v>
      </c>
      <c r="AF37" s="51">
        <f t="shared" ref="AF37" si="101">AE37*M37</f>
        <v>0</v>
      </c>
      <c r="AG37" s="16">
        <f t="shared" ref="AG37" si="102">Y37+AE37</f>
        <v>60</v>
      </c>
      <c r="AH37" s="51">
        <f t="shared" ref="AH37" si="103">M37*AG37</f>
        <v>47.442</v>
      </c>
      <c r="AI37" s="3"/>
    </row>
    <row r="38" spans="1:35" s="8" customFormat="1" x14ac:dyDescent="0.2">
      <c r="A38" s="3"/>
      <c r="B38" s="3"/>
      <c r="C38" s="3" t="s">
        <v>36</v>
      </c>
      <c r="D38" s="3" t="s">
        <v>22</v>
      </c>
      <c r="E38" s="2">
        <v>75</v>
      </c>
      <c r="F38" s="168" t="s">
        <v>96</v>
      </c>
      <c r="G38" s="3" t="s">
        <v>97</v>
      </c>
      <c r="H38" s="3" t="s">
        <v>62</v>
      </c>
      <c r="I38" s="3" t="s">
        <v>23</v>
      </c>
      <c r="J38" s="1">
        <v>34549</v>
      </c>
      <c r="K38" s="3" t="s">
        <v>41</v>
      </c>
      <c r="L38" s="2">
        <v>73.8</v>
      </c>
      <c r="M38" s="51">
        <v>0.67300000000000004</v>
      </c>
      <c r="N38" s="7"/>
      <c r="O38" s="113"/>
      <c r="P38" s="7"/>
      <c r="Q38" s="16">
        <f t="shared" ref="Q38" si="104">MAX(N38:P38)</f>
        <v>0</v>
      </c>
      <c r="R38" s="51">
        <f t="shared" ref="R38" si="105">M38*Q38</f>
        <v>0</v>
      </c>
      <c r="S38" s="184">
        <v>120</v>
      </c>
      <c r="T38" s="113">
        <v>0</v>
      </c>
      <c r="U38" s="7">
        <v>132.5</v>
      </c>
      <c r="V38" s="3"/>
      <c r="W38" s="16">
        <f t="shared" ref="W38" si="106">MAX(S38:U38)</f>
        <v>132.5</v>
      </c>
      <c r="X38" s="51">
        <f t="shared" ref="X38" si="107">W38*M38</f>
        <v>89.172499999999999</v>
      </c>
      <c r="Y38" s="16">
        <f t="shared" ref="Y38" si="108">Q38+W38</f>
        <v>132.5</v>
      </c>
      <c r="Z38" s="51">
        <f t="shared" ref="Z38" si="109">Y38*M38</f>
        <v>89.172499999999999</v>
      </c>
      <c r="AA38" s="7"/>
      <c r="AB38" s="2"/>
      <c r="AC38" s="2"/>
      <c r="AD38" s="3"/>
      <c r="AE38" s="16">
        <f t="shared" ref="AE38" si="110">MAX(AA38:AC38)</f>
        <v>0</v>
      </c>
      <c r="AF38" s="51">
        <f t="shared" ref="AF38" si="111">AE38*M38</f>
        <v>0</v>
      </c>
      <c r="AG38" s="16">
        <f t="shared" ref="AG38" si="112">Y38+AE38</f>
        <v>132.5</v>
      </c>
      <c r="AH38" s="51">
        <f t="shared" ref="AH38" si="113">M38*AG38</f>
        <v>89.172499999999999</v>
      </c>
      <c r="AI38" s="3"/>
    </row>
    <row r="39" spans="1:35" s="8" customFormat="1" x14ac:dyDescent="0.2">
      <c r="A39" s="3"/>
      <c r="B39" s="3"/>
      <c r="C39" s="3" t="s">
        <v>36</v>
      </c>
      <c r="D39" s="3" t="s">
        <v>22</v>
      </c>
      <c r="E39" s="2">
        <v>52</v>
      </c>
      <c r="F39" s="168" t="s">
        <v>106</v>
      </c>
      <c r="G39" s="3" t="s">
        <v>75</v>
      </c>
      <c r="H39" s="3" t="s">
        <v>62</v>
      </c>
      <c r="I39" s="3" t="s">
        <v>23</v>
      </c>
      <c r="J39" s="1">
        <v>40323</v>
      </c>
      <c r="K39" s="134" t="s">
        <v>107</v>
      </c>
      <c r="L39" s="3">
        <v>45.4</v>
      </c>
      <c r="M39" s="51">
        <v>1.379</v>
      </c>
      <c r="N39" s="7"/>
      <c r="O39" s="13"/>
      <c r="P39" s="12"/>
      <c r="Q39" s="16">
        <f t="shared" si="9"/>
        <v>0</v>
      </c>
      <c r="R39" s="51">
        <f t="shared" si="10"/>
        <v>0</v>
      </c>
      <c r="S39" s="184">
        <v>20</v>
      </c>
      <c r="T39" s="13">
        <v>25</v>
      </c>
      <c r="U39" s="12">
        <v>27.5</v>
      </c>
      <c r="V39" s="3"/>
      <c r="W39" s="16">
        <f t="shared" si="11"/>
        <v>27.5</v>
      </c>
      <c r="X39" s="51">
        <f t="shared" si="12"/>
        <v>37.922499999999999</v>
      </c>
      <c r="Y39" s="16">
        <f t="shared" si="13"/>
        <v>27.5</v>
      </c>
      <c r="Z39" s="51">
        <f t="shared" si="14"/>
        <v>37.922499999999999</v>
      </c>
      <c r="AA39" s="7"/>
      <c r="AB39" s="184"/>
      <c r="AC39" s="2"/>
      <c r="AD39" s="3"/>
      <c r="AE39" s="16">
        <f t="shared" si="15"/>
        <v>0</v>
      </c>
      <c r="AF39" s="51">
        <f t="shared" si="16"/>
        <v>0</v>
      </c>
      <c r="AG39" s="16">
        <f t="shared" si="17"/>
        <v>27.5</v>
      </c>
      <c r="AH39" s="51">
        <f t="shared" si="18"/>
        <v>37.922499999999999</v>
      </c>
      <c r="AI39" s="3"/>
    </row>
    <row r="40" spans="1:35" s="8" customFormat="1" x14ac:dyDescent="0.2">
      <c r="A40" s="3"/>
      <c r="B40" s="3"/>
      <c r="C40" s="3" t="s">
        <v>36</v>
      </c>
      <c r="D40" s="3" t="s">
        <v>22</v>
      </c>
      <c r="E40" s="2">
        <v>56</v>
      </c>
      <c r="F40" s="168" t="s">
        <v>130</v>
      </c>
      <c r="G40" s="3" t="s">
        <v>86</v>
      </c>
      <c r="H40" s="3" t="s">
        <v>62</v>
      </c>
      <c r="I40" s="3" t="s">
        <v>23</v>
      </c>
      <c r="J40" s="1">
        <v>39486</v>
      </c>
      <c r="K40" s="3" t="s">
        <v>107</v>
      </c>
      <c r="L40" s="3">
        <v>52.85</v>
      </c>
      <c r="M40" s="51">
        <v>1.1473</v>
      </c>
      <c r="N40" s="7"/>
      <c r="O40" s="13"/>
      <c r="P40" s="12"/>
      <c r="Q40" s="16">
        <f t="shared" si="9"/>
        <v>0</v>
      </c>
      <c r="R40" s="51">
        <f t="shared" si="10"/>
        <v>0</v>
      </c>
      <c r="S40" s="184">
        <v>35</v>
      </c>
      <c r="T40" s="13">
        <v>37.5</v>
      </c>
      <c r="U40" s="12">
        <v>45</v>
      </c>
      <c r="V40" s="3"/>
      <c r="W40" s="16">
        <f t="shared" si="11"/>
        <v>45</v>
      </c>
      <c r="X40" s="51">
        <f t="shared" si="12"/>
        <v>51.628500000000003</v>
      </c>
      <c r="Y40" s="16">
        <f t="shared" si="13"/>
        <v>45</v>
      </c>
      <c r="Z40" s="51">
        <f t="shared" si="14"/>
        <v>51.628500000000003</v>
      </c>
      <c r="AA40" s="7"/>
      <c r="AB40" s="184"/>
      <c r="AC40" s="2"/>
      <c r="AD40" s="3"/>
      <c r="AE40" s="16">
        <f t="shared" si="15"/>
        <v>0</v>
      </c>
      <c r="AF40" s="51">
        <f t="shared" si="16"/>
        <v>0</v>
      </c>
      <c r="AG40" s="16">
        <f t="shared" si="17"/>
        <v>45</v>
      </c>
      <c r="AH40" s="51">
        <f t="shared" si="18"/>
        <v>51.628500000000003</v>
      </c>
      <c r="AI40" s="3"/>
    </row>
    <row r="41" spans="1:35" s="8" customFormat="1" ht="14.25" x14ac:dyDescent="0.2">
      <c r="A41" s="55"/>
      <c r="B41" s="55"/>
      <c r="C41" s="3" t="s">
        <v>36</v>
      </c>
      <c r="D41" s="3" t="s">
        <v>22</v>
      </c>
      <c r="E41" s="57">
        <v>75</v>
      </c>
      <c r="F41" s="168" t="s">
        <v>123</v>
      </c>
      <c r="G41" s="7" t="s">
        <v>88</v>
      </c>
      <c r="H41" s="3" t="s">
        <v>62</v>
      </c>
      <c r="I41" s="3" t="s">
        <v>23</v>
      </c>
      <c r="J41" s="151">
        <v>38230</v>
      </c>
      <c r="K41" s="152" t="s">
        <v>124</v>
      </c>
      <c r="L41" s="55">
        <v>72.8</v>
      </c>
      <c r="M41" s="58">
        <v>0.7349</v>
      </c>
      <c r="N41" s="59"/>
      <c r="O41" s="13"/>
      <c r="P41" s="12"/>
      <c r="Q41" s="16">
        <f t="shared" si="9"/>
        <v>0</v>
      </c>
      <c r="R41" s="51">
        <f t="shared" si="10"/>
        <v>0</v>
      </c>
      <c r="S41" s="185">
        <v>80</v>
      </c>
      <c r="T41" s="13">
        <v>0</v>
      </c>
      <c r="U41" s="12">
        <v>0</v>
      </c>
      <c r="V41" s="3"/>
      <c r="W41" s="16">
        <f t="shared" si="11"/>
        <v>80</v>
      </c>
      <c r="X41" s="51">
        <f t="shared" si="12"/>
        <v>58.792000000000002</v>
      </c>
      <c r="Y41" s="16">
        <f t="shared" si="13"/>
        <v>80</v>
      </c>
      <c r="Z41" s="51">
        <f t="shared" si="14"/>
        <v>58.792000000000002</v>
      </c>
      <c r="AA41" s="7"/>
      <c r="AB41" s="184"/>
      <c r="AC41" s="2"/>
      <c r="AD41" s="3"/>
      <c r="AE41" s="16">
        <f t="shared" si="15"/>
        <v>0</v>
      </c>
      <c r="AF41" s="51">
        <f t="shared" si="16"/>
        <v>0</v>
      </c>
      <c r="AG41" s="16">
        <f t="shared" si="17"/>
        <v>80</v>
      </c>
      <c r="AH41" s="51">
        <f t="shared" si="18"/>
        <v>58.792000000000002</v>
      </c>
      <c r="AI41" s="3"/>
    </row>
    <row r="42" spans="1:35" s="8" customFormat="1" x14ac:dyDescent="0.2">
      <c r="A42" s="55"/>
      <c r="B42" s="55"/>
      <c r="C42" s="3" t="s">
        <v>36</v>
      </c>
      <c r="D42" s="3" t="s">
        <v>22</v>
      </c>
      <c r="E42" s="57">
        <v>67.5</v>
      </c>
      <c r="F42" s="168" t="s">
        <v>137</v>
      </c>
      <c r="G42" s="59" t="s">
        <v>75</v>
      </c>
      <c r="H42" s="55" t="s">
        <v>62</v>
      </c>
      <c r="I42" s="3" t="s">
        <v>23</v>
      </c>
      <c r="J42" s="56">
        <v>32655</v>
      </c>
      <c r="K42" s="3" t="s">
        <v>41</v>
      </c>
      <c r="L42" s="57">
        <v>64</v>
      </c>
      <c r="M42" s="58">
        <v>0.76249999999999996</v>
      </c>
      <c r="N42" s="60"/>
      <c r="O42" s="3"/>
      <c r="P42" s="7"/>
      <c r="Q42" s="16">
        <f t="shared" si="9"/>
        <v>0</v>
      </c>
      <c r="R42" s="51">
        <f t="shared" si="10"/>
        <v>0</v>
      </c>
      <c r="S42" s="185">
        <v>105</v>
      </c>
      <c r="T42" s="3">
        <v>110</v>
      </c>
      <c r="U42" s="7">
        <v>0</v>
      </c>
      <c r="V42" s="3"/>
      <c r="W42" s="16">
        <f t="shared" si="11"/>
        <v>110</v>
      </c>
      <c r="X42" s="51">
        <f t="shared" si="12"/>
        <v>83.875</v>
      </c>
      <c r="Y42" s="16">
        <f t="shared" si="13"/>
        <v>110</v>
      </c>
      <c r="Z42" s="51">
        <f t="shared" si="14"/>
        <v>83.875</v>
      </c>
      <c r="AA42" s="67"/>
      <c r="AB42" s="2"/>
      <c r="AC42" s="184"/>
      <c r="AD42" s="3"/>
      <c r="AE42" s="16">
        <f t="shared" si="15"/>
        <v>0</v>
      </c>
      <c r="AF42" s="51">
        <f t="shared" si="16"/>
        <v>0</v>
      </c>
      <c r="AG42" s="16">
        <f t="shared" si="17"/>
        <v>110</v>
      </c>
      <c r="AH42" s="51">
        <f t="shared" si="18"/>
        <v>83.875</v>
      </c>
      <c r="AI42" s="3"/>
    </row>
    <row r="43" spans="1:35" s="8" customFormat="1" x14ac:dyDescent="0.2">
      <c r="A43" s="3"/>
      <c r="B43" s="3"/>
      <c r="C43" s="3" t="s">
        <v>36</v>
      </c>
      <c r="D43" s="3" t="s">
        <v>22</v>
      </c>
      <c r="E43" s="2">
        <v>52</v>
      </c>
      <c r="F43" s="168" t="s">
        <v>142</v>
      </c>
      <c r="G43" s="59" t="s">
        <v>42</v>
      </c>
      <c r="H43" s="3" t="s">
        <v>62</v>
      </c>
      <c r="I43" s="3" t="s">
        <v>23</v>
      </c>
      <c r="J43" s="1">
        <v>39793</v>
      </c>
      <c r="K43" s="140" t="s">
        <v>107</v>
      </c>
      <c r="L43" s="3">
        <v>42.6</v>
      </c>
      <c r="M43" s="51">
        <v>1.4930000000000001</v>
      </c>
      <c r="N43" s="7"/>
      <c r="O43" s="13"/>
      <c r="P43" s="12"/>
      <c r="Q43" s="16">
        <f t="shared" si="9"/>
        <v>0</v>
      </c>
      <c r="R43" s="51">
        <f t="shared" si="10"/>
        <v>0</v>
      </c>
      <c r="S43" s="184">
        <v>22.5</v>
      </c>
      <c r="T43" s="13">
        <v>27.5</v>
      </c>
      <c r="U43" s="12">
        <v>0</v>
      </c>
      <c r="V43" s="3"/>
      <c r="W43" s="16">
        <f t="shared" si="11"/>
        <v>27.5</v>
      </c>
      <c r="X43" s="51">
        <f t="shared" si="12"/>
        <v>41.057500000000005</v>
      </c>
      <c r="Y43" s="16">
        <f t="shared" si="13"/>
        <v>27.5</v>
      </c>
      <c r="Z43" s="51">
        <f t="shared" si="14"/>
        <v>41.057500000000005</v>
      </c>
      <c r="AA43" s="7"/>
      <c r="AB43" s="184"/>
      <c r="AC43" s="2"/>
      <c r="AD43" s="3"/>
      <c r="AE43" s="16">
        <f t="shared" si="15"/>
        <v>0</v>
      </c>
      <c r="AF43" s="51">
        <f t="shared" si="16"/>
        <v>0</v>
      </c>
      <c r="AG43" s="16">
        <f t="shared" si="17"/>
        <v>27.5</v>
      </c>
      <c r="AH43" s="51">
        <f t="shared" si="18"/>
        <v>41.057500000000005</v>
      </c>
      <c r="AI43" s="3"/>
    </row>
    <row r="44" spans="1:35" s="8" customFormat="1" ht="14.25" x14ac:dyDescent="0.2">
      <c r="A44" s="3"/>
      <c r="B44" s="3"/>
      <c r="C44" s="3" t="s">
        <v>36</v>
      </c>
      <c r="D44" s="3" t="s">
        <v>22</v>
      </c>
      <c r="E44" s="2">
        <v>90</v>
      </c>
      <c r="F44" s="168" t="s">
        <v>145</v>
      </c>
      <c r="G44" s="3" t="s">
        <v>75</v>
      </c>
      <c r="H44" s="3" t="s">
        <v>62</v>
      </c>
      <c r="I44" s="3" t="s">
        <v>23</v>
      </c>
      <c r="J44" s="153">
        <v>35501</v>
      </c>
      <c r="K44" s="158" t="s">
        <v>41</v>
      </c>
      <c r="L44" s="3">
        <v>81.25</v>
      </c>
      <c r="M44" s="51">
        <v>0.62570000000000003</v>
      </c>
      <c r="N44" s="7"/>
      <c r="O44" s="13"/>
      <c r="P44" s="12"/>
      <c r="Q44" s="16">
        <f t="shared" si="9"/>
        <v>0</v>
      </c>
      <c r="R44" s="51">
        <f t="shared" si="10"/>
        <v>0</v>
      </c>
      <c r="S44" s="184">
        <v>132.5</v>
      </c>
      <c r="T44" s="7">
        <v>140</v>
      </c>
      <c r="U44" s="7">
        <v>0</v>
      </c>
      <c r="V44" s="3"/>
      <c r="W44" s="16">
        <f t="shared" si="11"/>
        <v>140</v>
      </c>
      <c r="X44" s="51">
        <f t="shared" si="12"/>
        <v>87.597999999999999</v>
      </c>
      <c r="Y44" s="16">
        <f t="shared" si="13"/>
        <v>140</v>
      </c>
      <c r="Z44" s="51">
        <f t="shared" si="14"/>
        <v>87.597999999999999</v>
      </c>
      <c r="AA44" s="7"/>
      <c r="AB44" s="184"/>
      <c r="AC44" s="2"/>
      <c r="AD44" s="3"/>
      <c r="AE44" s="16">
        <f t="shared" si="15"/>
        <v>0</v>
      </c>
      <c r="AF44" s="51">
        <f t="shared" si="16"/>
        <v>0</v>
      </c>
      <c r="AG44" s="16">
        <f t="shared" si="17"/>
        <v>140</v>
      </c>
      <c r="AH44" s="51">
        <f>M44*AG44</f>
        <v>87.597999999999999</v>
      </c>
      <c r="AI44" s="3"/>
    </row>
    <row r="45" spans="1:35" s="8" customFormat="1" x14ac:dyDescent="0.2">
      <c r="A45" s="3"/>
      <c r="B45" s="3"/>
      <c r="C45" s="3" t="s">
        <v>36</v>
      </c>
      <c r="D45" s="3" t="s">
        <v>22</v>
      </c>
      <c r="E45" s="2">
        <v>75</v>
      </c>
      <c r="F45" s="168" t="s">
        <v>155</v>
      </c>
      <c r="G45" s="3" t="s">
        <v>75</v>
      </c>
      <c r="H45" s="3" t="s">
        <v>62</v>
      </c>
      <c r="I45" s="3" t="s">
        <v>23</v>
      </c>
      <c r="J45" s="131">
        <v>34245</v>
      </c>
      <c r="K45" s="134" t="s">
        <v>41</v>
      </c>
      <c r="L45" s="3">
        <v>74.150000000000006</v>
      </c>
      <c r="M45" s="51">
        <v>0.67010000000000003</v>
      </c>
      <c r="N45" s="7"/>
      <c r="O45" s="13"/>
      <c r="P45" s="12"/>
      <c r="Q45" s="16">
        <f>MAX(N45:P45)</f>
        <v>0</v>
      </c>
      <c r="R45" s="51">
        <f t="shared" si="10"/>
        <v>0</v>
      </c>
      <c r="S45" s="184">
        <v>110</v>
      </c>
      <c r="T45" s="7">
        <v>120</v>
      </c>
      <c r="U45" s="7">
        <v>0</v>
      </c>
      <c r="V45" s="3"/>
      <c r="W45" s="16">
        <f t="shared" si="11"/>
        <v>120</v>
      </c>
      <c r="X45" s="51">
        <f t="shared" si="12"/>
        <v>80.412000000000006</v>
      </c>
      <c r="Y45" s="16">
        <f t="shared" si="13"/>
        <v>120</v>
      </c>
      <c r="Z45" s="51">
        <f t="shared" si="14"/>
        <v>80.412000000000006</v>
      </c>
      <c r="AA45" s="7"/>
      <c r="AB45" s="184"/>
      <c r="AC45" s="2"/>
      <c r="AD45" s="3"/>
      <c r="AE45" s="16">
        <f t="shared" ref="AE45" si="114">MAX(AA45:AC45)</f>
        <v>0</v>
      </c>
      <c r="AF45" s="51">
        <f t="shared" ref="AF45" si="115">AE45*M45</f>
        <v>0</v>
      </c>
      <c r="AG45" s="16">
        <f t="shared" ref="AG45" si="116">Y45+AE45</f>
        <v>120</v>
      </c>
      <c r="AH45" s="51">
        <f t="shared" ref="AH45" si="117">M45*AG45</f>
        <v>80.412000000000006</v>
      </c>
      <c r="AI45" s="3"/>
    </row>
    <row r="46" spans="1:35" s="8" customFormat="1" x14ac:dyDescent="0.2">
      <c r="A46" s="3"/>
      <c r="B46" s="3"/>
      <c r="C46" s="3" t="s">
        <v>36</v>
      </c>
      <c r="D46" s="3" t="s">
        <v>22</v>
      </c>
      <c r="E46" s="2">
        <v>75</v>
      </c>
      <c r="F46" s="168" t="s">
        <v>180</v>
      </c>
      <c r="G46" s="3" t="s">
        <v>178</v>
      </c>
      <c r="H46" s="3" t="s">
        <v>73</v>
      </c>
      <c r="I46" s="3" t="s">
        <v>23</v>
      </c>
      <c r="J46" s="131">
        <v>38804</v>
      </c>
      <c r="K46" s="132" t="s">
        <v>69</v>
      </c>
      <c r="L46" s="3">
        <v>70.099999999999994</v>
      </c>
      <c r="M46" s="51">
        <v>0.8286</v>
      </c>
      <c r="N46" s="7"/>
      <c r="O46" s="13"/>
      <c r="P46" s="12"/>
      <c r="Q46" s="16">
        <f t="shared" ref="Q46:Q47" si="118">MAX(N46:P46)</f>
        <v>0</v>
      </c>
      <c r="R46" s="51">
        <f t="shared" ref="R46:R47" si="119">M46*Q46</f>
        <v>0</v>
      </c>
      <c r="S46" s="184">
        <v>50</v>
      </c>
      <c r="T46" s="7">
        <v>60</v>
      </c>
      <c r="U46" s="7">
        <v>0</v>
      </c>
      <c r="V46" s="3"/>
      <c r="W46" s="16">
        <f t="shared" ref="W46:W47" si="120">MAX(S46:U46)</f>
        <v>60</v>
      </c>
      <c r="X46" s="51">
        <f t="shared" ref="X46:X47" si="121">W46*M46</f>
        <v>49.716000000000001</v>
      </c>
      <c r="Y46" s="16">
        <f t="shared" ref="Y46:Y47" si="122">Q46+W46</f>
        <v>60</v>
      </c>
      <c r="Z46" s="51">
        <f t="shared" ref="Z46:Z47" si="123">Y46*M46</f>
        <v>49.716000000000001</v>
      </c>
      <c r="AA46" s="7"/>
      <c r="AB46" s="184"/>
      <c r="AC46" s="2"/>
      <c r="AD46" s="3"/>
      <c r="AE46" s="16">
        <f t="shared" ref="AE46:AE47" si="124">MAX(AA46:AC46)</f>
        <v>0</v>
      </c>
      <c r="AF46" s="51">
        <f t="shared" ref="AF46:AF47" si="125">AE46*M46</f>
        <v>0</v>
      </c>
      <c r="AG46" s="16">
        <f t="shared" ref="AG46:AG47" si="126">Y46+AE46</f>
        <v>60</v>
      </c>
      <c r="AH46" s="51">
        <f t="shared" ref="AH46:AH47" si="127">M46*AG46</f>
        <v>49.716000000000001</v>
      </c>
      <c r="AI46" s="3"/>
    </row>
    <row r="47" spans="1:35" s="8" customFormat="1" x14ac:dyDescent="0.2">
      <c r="A47" s="3"/>
      <c r="B47" s="3"/>
      <c r="C47" s="3" t="s">
        <v>36</v>
      </c>
      <c r="D47" s="3" t="s">
        <v>22</v>
      </c>
      <c r="E47" s="2">
        <v>90</v>
      </c>
      <c r="F47" s="168" t="s">
        <v>176</v>
      </c>
      <c r="G47" s="3" t="s">
        <v>178</v>
      </c>
      <c r="H47" s="3" t="s">
        <v>73</v>
      </c>
      <c r="I47" s="3" t="s">
        <v>23</v>
      </c>
      <c r="J47" s="131">
        <v>28135</v>
      </c>
      <c r="K47" s="134" t="s">
        <v>61</v>
      </c>
      <c r="L47" s="3" t="s">
        <v>179</v>
      </c>
      <c r="M47" s="51">
        <v>0.61309999999999998</v>
      </c>
      <c r="N47" s="7"/>
      <c r="O47" s="13"/>
      <c r="P47" s="12"/>
      <c r="Q47" s="16">
        <f t="shared" si="118"/>
        <v>0</v>
      </c>
      <c r="R47" s="51">
        <f t="shared" si="119"/>
        <v>0</v>
      </c>
      <c r="S47" s="184">
        <v>150</v>
      </c>
      <c r="T47" s="7">
        <v>160</v>
      </c>
      <c r="U47" s="7">
        <v>0</v>
      </c>
      <c r="V47" s="3"/>
      <c r="W47" s="16">
        <f t="shared" si="120"/>
        <v>160</v>
      </c>
      <c r="X47" s="51">
        <f t="shared" si="121"/>
        <v>98.096000000000004</v>
      </c>
      <c r="Y47" s="16">
        <f t="shared" si="122"/>
        <v>160</v>
      </c>
      <c r="Z47" s="51">
        <f t="shared" si="123"/>
        <v>98.096000000000004</v>
      </c>
      <c r="AA47" s="7"/>
      <c r="AB47" s="184"/>
      <c r="AC47" s="2"/>
      <c r="AD47" s="3"/>
      <c r="AE47" s="16">
        <f t="shared" si="124"/>
        <v>0</v>
      </c>
      <c r="AF47" s="51">
        <f t="shared" si="125"/>
        <v>0</v>
      </c>
      <c r="AG47" s="16">
        <f t="shared" si="126"/>
        <v>160</v>
      </c>
      <c r="AH47" s="51">
        <f t="shared" si="127"/>
        <v>98.096000000000004</v>
      </c>
      <c r="AI47" s="3"/>
    </row>
    <row r="48" spans="1:35" s="8" customFormat="1" x14ac:dyDescent="0.2">
      <c r="A48" s="3"/>
      <c r="B48" s="3"/>
      <c r="C48" s="3" t="s">
        <v>36</v>
      </c>
      <c r="D48" s="3" t="s">
        <v>22</v>
      </c>
      <c r="E48" s="2">
        <v>90</v>
      </c>
      <c r="F48" s="168" t="s">
        <v>143</v>
      </c>
      <c r="G48" s="3" t="s">
        <v>42</v>
      </c>
      <c r="H48" s="3" t="s">
        <v>62</v>
      </c>
      <c r="I48" s="46" t="s">
        <v>23</v>
      </c>
      <c r="J48" s="1">
        <v>18264</v>
      </c>
      <c r="K48" s="3" t="s">
        <v>144</v>
      </c>
      <c r="L48" s="3">
        <v>86.5</v>
      </c>
      <c r="M48" s="51">
        <v>1.2456</v>
      </c>
      <c r="N48" s="7"/>
      <c r="O48" s="13"/>
      <c r="P48" s="12"/>
      <c r="Q48" s="16">
        <f t="shared" si="9"/>
        <v>0</v>
      </c>
      <c r="R48" s="51">
        <f t="shared" si="10"/>
        <v>0</v>
      </c>
      <c r="S48" s="184">
        <v>100</v>
      </c>
      <c r="T48" s="7">
        <v>107.5</v>
      </c>
      <c r="U48" s="7">
        <v>110</v>
      </c>
      <c r="V48" s="3"/>
      <c r="W48" s="16">
        <f t="shared" si="11"/>
        <v>110</v>
      </c>
      <c r="X48" s="51">
        <f t="shared" si="12"/>
        <v>137.01599999999999</v>
      </c>
      <c r="Y48" s="16">
        <f t="shared" si="13"/>
        <v>110</v>
      </c>
      <c r="Z48" s="51">
        <f t="shared" si="14"/>
        <v>137.01599999999999</v>
      </c>
      <c r="AA48" s="7"/>
      <c r="AB48" s="184"/>
      <c r="AC48" s="2"/>
      <c r="AD48" s="3"/>
      <c r="AE48" s="16">
        <f t="shared" si="15"/>
        <v>0</v>
      </c>
      <c r="AF48" s="51">
        <f t="shared" si="16"/>
        <v>0</v>
      </c>
      <c r="AG48" s="16">
        <f t="shared" si="17"/>
        <v>110</v>
      </c>
      <c r="AH48" s="51">
        <f t="shared" si="18"/>
        <v>137.01599999999999</v>
      </c>
      <c r="AI48" s="3"/>
    </row>
    <row r="49" spans="1:35" s="8" customFormat="1" x14ac:dyDescent="0.2">
      <c r="A49" s="3"/>
      <c r="B49" s="3"/>
      <c r="C49" s="3" t="s">
        <v>36</v>
      </c>
      <c r="D49" s="3" t="s">
        <v>22</v>
      </c>
      <c r="E49" s="2">
        <v>90</v>
      </c>
      <c r="F49" s="168" t="s">
        <v>91</v>
      </c>
      <c r="G49" s="3" t="s">
        <v>68</v>
      </c>
      <c r="H49" s="3" t="s">
        <v>62</v>
      </c>
      <c r="I49" s="3" t="s">
        <v>64</v>
      </c>
      <c r="J49" s="129">
        <v>20313</v>
      </c>
      <c r="K49" s="3" t="s">
        <v>92</v>
      </c>
      <c r="L49" s="3">
        <v>88.75</v>
      </c>
      <c r="M49" s="58">
        <v>1.1625000000000001</v>
      </c>
      <c r="N49" s="7"/>
      <c r="O49" s="13"/>
      <c r="P49" s="12"/>
      <c r="Q49" s="16">
        <f t="shared" ref="Q49:Q52" si="128">MAX(N49:P49)</f>
        <v>0</v>
      </c>
      <c r="R49" s="51">
        <f t="shared" ref="R49:R51" si="129">M49*Q49</f>
        <v>0</v>
      </c>
      <c r="S49" s="184">
        <v>115</v>
      </c>
      <c r="T49" s="7">
        <v>0</v>
      </c>
      <c r="U49" s="7">
        <v>0</v>
      </c>
      <c r="V49" s="3"/>
      <c r="W49" s="16">
        <f t="shared" ref="W49:W52" si="130">MAX(S49:U49)</f>
        <v>115</v>
      </c>
      <c r="X49" s="51">
        <f t="shared" ref="X49:X52" si="131">W49*M49</f>
        <v>133.6875</v>
      </c>
      <c r="Y49" s="16">
        <f t="shared" ref="Y49:Y52" si="132">Q49+W49</f>
        <v>115</v>
      </c>
      <c r="Z49" s="51">
        <f t="shared" ref="Z49:Z52" si="133">Y49*M49</f>
        <v>133.6875</v>
      </c>
      <c r="AA49" s="7"/>
      <c r="AB49" s="184"/>
      <c r="AC49" s="2"/>
      <c r="AD49" s="3"/>
      <c r="AE49" s="16">
        <f t="shared" ref="AE49:AE52" si="134">MAX(AA49:AC49)</f>
        <v>0</v>
      </c>
      <c r="AF49" s="51">
        <f t="shared" ref="AF49:AF51" si="135">AE49*M49</f>
        <v>0</v>
      </c>
      <c r="AG49" s="16">
        <f t="shared" ref="AG49:AG52" si="136">Y49+AE49</f>
        <v>115</v>
      </c>
      <c r="AH49" s="51">
        <f t="shared" ref="AH49:AH52" si="137">M49*AG49</f>
        <v>133.6875</v>
      </c>
      <c r="AI49" s="3"/>
    </row>
    <row r="50" spans="1:35" s="8" customFormat="1" x14ac:dyDescent="0.2">
      <c r="A50" s="3"/>
      <c r="B50" s="3"/>
      <c r="C50" s="3" t="s">
        <v>36</v>
      </c>
      <c r="D50" s="3" t="s">
        <v>22</v>
      </c>
      <c r="E50" s="2">
        <v>90</v>
      </c>
      <c r="F50" s="168" t="s">
        <v>171</v>
      </c>
      <c r="G50" s="3" t="s">
        <v>75</v>
      </c>
      <c r="H50" s="3" t="s">
        <v>62</v>
      </c>
      <c r="I50" s="3" t="s">
        <v>23</v>
      </c>
      <c r="J50" s="139">
        <v>28266</v>
      </c>
      <c r="K50" s="134" t="s">
        <v>61</v>
      </c>
      <c r="L50" s="3">
        <v>88.4</v>
      </c>
      <c r="M50" s="58">
        <v>0.61009999999999998</v>
      </c>
      <c r="N50" s="7"/>
      <c r="O50" s="13"/>
      <c r="P50" s="12"/>
      <c r="Q50" s="16">
        <f t="shared" si="128"/>
        <v>0</v>
      </c>
      <c r="R50" s="51">
        <f t="shared" si="129"/>
        <v>0</v>
      </c>
      <c r="S50" s="184">
        <v>0</v>
      </c>
      <c r="T50" s="7">
        <v>150</v>
      </c>
      <c r="U50" s="7">
        <v>0</v>
      </c>
      <c r="V50" s="3"/>
      <c r="W50" s="16">
        <f t="shared" si="130"/>
        <v>150</v>
      </c>
      <c r="X50" s="51">
        <f t="shared" si="131"/>
        <v>91.515000000000001</v>
      </c>
      <c r="Y50" s="16">
        <f t="shared" si="132"/>
        <v>150</v>
      </c>
      <c r="Z50" s="51">
        <f t="shared" si="133"/>
        <v>91.515000000000001</v>
      </c>
      <c r="AA50" s="7"/>
      <c r="AB50" s="184"/>
      <c r="AC50" s="2"/>
      <c r="AD50" s="3"/>
      <c r="AE50" s="16">
        <f t="shared" si="134"/>
        <v>0</v>
      </c>
      <c r="AF50" s="51">
        <f t="shared" si="135"/>
        <v>0</v>
      </c>
      <c r="AG50" s="16">
        <f t="shared" si="136"/>
        <v>150</v>
      </c>
      <c r="AH50" s="51">
        <f t="shared" si="137"/>
        <v>91.515000000000001</v>
      </c>
      <c r="AI50" s="3"/>
    </row>
    <row r="51" spans="1:35" s="8" customFormat="1" ht="14.25" x14ac:dyDescent="0.2">
      <c r="A51" s="3"/>
      <c r="B51" s="3"/>
      <c r="C51" s="3" t="s">
        <v>36</v>
      </c>
      <c r="D51" s="3" t="s">
        <v>22</v>
      </c>
      <c r="E51" s="2">
        <v>90</v>
      </c>
      <c r="F51" s="192" t="s">
        <v>121</v>
      </c>
      <c r="G51" s="3" t="s">
        <v>75</v>
      </c>
      <c r="H51" s="7" t="s">
        <v>62</v>
      </c>
      <c r="I51" s="3" t="s">
        <v>23</v>
      </c>
      <c r="J51" s="126">
        <v>22113</v>
      </c>
      <c r="K51" s="3" t="s">
        <v>63</v>
      </c>
      <c r="L51" s="3">
        <v>61</v>
      </c>
      <c r="M51" s="58">
        <v>0.99639999999999995</v>
      </c>
      <c r="N51" s="7"/>
      <c r="O51" s="13"/>
      <c r="P51" s="12"/>
      <c r="Q51" s="16">
        <f t="shared" si="128"/>
        <v>0</v>
      </c>
      <c r="R51" s="51">
        <f t="shared" si="129"/>
        <v>0</v>
      </c>
      <c r="S51" s="184">
        <v>105</v>
      </c>
      <c r="T51" s="7">
        <v>0</v>
      </c>
      <c r="U51" s="7">
        <v>0</v>
      </c>
      <c r="V51" s="3"/>
      <c r="W51" s="16">
        <f t="shared" si="130"/>
        <v>105</v>
      </c>
      <c r="X51" s="51">
        <f t="shared" si="131"/>
        <v>104.622</v>
      </c>
      <c r="Y51" s="16">
        <f t="shared" si="132"/>
        <v>105</v>
      </c>
      <c r="Z51" s="51">
        <f t="shared" si="133"/>
        <v>104.622</v>
      </c>
      <c r="AA51" s="7"/>
      <c r="AB51" s="184"/>
      <c r="AC51" s="2"/>
      <c r="AD51" s="3"/>
      <c r="AE51" s="16">
        <f t="shared" si="134"/>
        <v>0</v>
      </c>
      <c r="AF51" s="51">
        <f t="shared" si="135"/>
        <v>0</v>
      </c>
      <c r="AG51" s="16">
        <f t="shared" si="136"/>
        <v>105</v>
      </c>
      <c r="AH51" s="51">
        <f t="shared" si="137"/>
        <v>104.622</v>
      </c>
      <c r="AI51" s="3"/>
    </row>
    <row r="52" spans="1:35" s="8" customFormat="1" x14ac:dyDescent="0.2">
      <c r="A52" s="3"/>
      <c r="B52" s="3"/>
      <c r="C52" s="3" t="s">
        <v>36</v>
      </c>
      <c r="D52" s="3" t="s">
        <v>22</v>
      </c>
      <c r="E52" s="2">
        <v>110</v>
      </c>
      <c r="F52" s="168" t="s">
        <v>113</v>
      </c>
      <c r="G52" s="3" t="s">
        <v>42</v>
      </c>
      <c r="H52" s="3" t="s">
        <v>62</v>
      </c>
      <c r="I52" s="3" t="s">
        <v>23</v>
      </c>
      <c r="J52" s="210">
        <v>30803</v>
      </c>
      <c r="K52" s="3" t="s">
        <v>41</v>
      </c>
      <c r="L52" s="3">
        <v>106.2</v>
      </c>
      <c r="M52" s="8">
        <v>0.54169999999999996</v>
      </c>
      <c r="N52" s="7"/>
      <c r="O52" s="13"/>
      <c r="P52" s="12"/>
      <c r="Q52" s="16">
        <f t="shared" si="128"/>
        <v>0</v>
      </c>
      <c r="R52" s="51">
        <f>S68*Q52</f>
        <v>0</v>
      </c>
      <c r="S52" s="184">
        <v>140</v>
      </c>
      <c r="T52" s="7">
        <v>147.5</v>
      </c>
      <c r="U52" s="7">
        <v>0</v>
      </c>
      <c r="V52" s="3"/>
      <c r="W52" s="16">
        <f t="shared" si="130"/>
        <v>147.5</v>
      </c>
      <c r="X52" s="51">
        <f t="shared" si="131"/>
        <v>79.900749999999988</v>
      </c>
      <c r="Y52" s="16">
        <f t="shared" si="132"/>
        <v>147.5</v>
      </c>
      <c r="Z52" s="51">
        <f t="shared" si="133"/>
        <v>79.900749999999988</v>
      </c>
      <c r="AA52" s="7"/>
      <c r="AB52" s="184"/>
      <c r="AC52" s="2"/>
      <c r="AD52" s="3"/>
      <c r="AE52" s="16">
        <f t="shared" si="134"/>
        <v>0</v>
      </c>
      <c r="AF52" s="51">
        <f>AE52*S68</f>
        <v>0</v>
      </c>
      <c r="AG52" s="16">
        <f t="shared" si="136"/>
        <v>147.5</v>
      </c>
      <c r="AH52" s="51">
        <f t="shared" si="137"/>
        <v>79.900749999999988</v>
      </c>
      <c r="AI52" s="3"/>
    </row>
    <row r="53" spans="1:35" s="8" customFormat="1" x14ac:dyDescent="0.2">
      <c r="A53" s="3"/>
      <c r="B53" s="3"/>
      <c r="C53" s="3" t="s">
        <v>36</v>
      </c>
      <c r="D53" s="3" t="s">
        <v>22</v>
      </c>
      <c r="E53" s="2">
        <v>100</v>
      </c>
      <c r="F53" s="168" t="s">
        <v>74</v>
      </c>
      <c r="G53" s="3" t="s">
        <v>75</v>
      </c>
      <c r="H53" s="3" t="s">
        <v>62</v>
      </c>
      <c r="I53" s="3" t="s">
        <v>23</v>
      </c>
      <c r="J53" s="131">
        <v>28760</v>
      </c>
      <c r="K53" s="134" t="s">
        <v>61</v>
      </c>
      <c r="L53" s="3">
        <v>98.9</v>
      </c>
      <c r="M53" s="51">
        <v>0.56679999999999997</v>
      </c>
      <c r="N53" s="7"/>
      <c r="O53" s="13"/>
      <c r="P53" s="12"/>
      <c r="Q53" s="16">
        <f t="shared" si="9"/>
        <v>0</v>
      </c>
      <c r="R53" s="51">
        <f t="shared" si="10"/>
        <v>0</v>
      </c>
      <c r="S53" s="184">
        <v>150</v>
      </c>
      <c r="T53" s="7">
        <v>155</v>
      </c>
      <c r="U53" s="7">
        <v>0</v>
      </c>
      <c r="V53" s="3"/>
      <c r="W53" s="16">
        <f t="shared" si="11"/>
        <v>155</v>
      </c>
      <c r="X53" s="51">
        <f t="shared" si="12"/>
        <v>87.853999999999999</v>
      </c>
      <c r="Y53" s="16">
        <f t="shared" si="13"/>
        <v>155</v>
      </c>
      <c r="Z53" s="51">
        <f t="shared" si="14"/>
        <v>87.853999999999999</v>
      </c>
      <c r="AA53" s="7"/>
      <c r="AB53" s="184"/>
      <c r="AC53" s="2"/>
      <c r="AD53" s="3"/>
      <c r="AE53" s="16">
        <f t="shared" ref="AE53" si="138">MAX(AA53:AC53)</f>
        <v>0</v>
      </c>
      <c r="AF53" s="51">
        <f t="shared" ref="AF53" si="139">AE53*M53</f>
        <v>0</v>
      </c>
      <c r="AG53" s="16">
        <f t="shared" ref="AG53" si="140">Y53+AE53</f>
        <v>155</v>
      </c>
      <c r="AH53" s="51">
        <f t="shared" ref="AH53" si="141">M53*AG53</f>
        <v>87.853999999999999</v>
      </c>
      <c r="AI53" s="3"/>
    </row>
    <row r="54" spans="1:35" s="8" customFormat="1" ht="14.25" x14ac:dyDescent="0.2">
      <c r="A54" s="3"/>
      <c r="B54" s="3"/>
      <c r="C54" s="3" t="s">
        <v>36</v>
      </c>
      <c r="D54" s="3" t="s">
        <v>22</v>
      </c>
      <c r="E54" s="2">
        <v>100</v>
      </c>
      <c r="F54" s="168" t="s">
        <v>177</v>
      </c>
      <c r="G54" s="3" t="s">
        <v>86</v>
      </c>
      <c r="H54" s="3" t="s">
        <v>62</v>
      </c>
      <c r="I54" s="3" t="s">
        <v>23</v>
      </c>
      <c r="J54" s="150">
        <v>29656</v>
      </c>
      <c r="K54" s="134" t="s">
        <v>61</v>
      </c>
      <c r="L54" s="3">
        <v>98</v>
      </c>
      <c r="M54" s="51">
        <v>0.55910000000000004</v>
      </c>
      <c r="N54" s="7"/>
      <c r="O54" s="13"/>
      <c r="P54" s="12"/>
      <c r="Q54" s="16">
        <f t="shared" ref="Q54" si="142">MAX(N54:P54)</f>
        <v>0</v>
      </c>
      <c r="R54" s="51">
        <f t="shared" ref="R54" si="143">M54*Q54</f>
        <v>0</v>
      </c>
      <c r="S54" s="184">
        <v>125</v>
      </c>
      <c r="T54" s="7">
        <v>132.5</v>
      </c>
      <c r="U54" s="7">
        <v>137.5</v>
      </c>
      <c r="V54" s="3"/>
      <c r="W54" s="16">
        <f t="shared" ref="W54" si="144">MAX(S54:U54)</f>
        <v>137.5</v>
      </c>
      <c r="X54" s="51">
        <f t="shared" ref="X54" si="145">W54*M54</f>
        <v>76.876249999999999</v>
      </c>
      <c r="Y54" s="16">
        <f t="shared" ref="Y54" si="146">Q54+W54</f>
        <v>137.5</v>
      </c>
      <c r="Z54" s="51">
        <f t="shared" ref="Z54" si="147">Y54*M54</f>
        <v>76.876249999999999</v>
      </c>
      <c r="AA54" s="7"/>
      <c r="AB54" s="184"/>
      <c r="AC54" s="2"/>
      <c r="AD54" s="3"/>
      <c r="AE54" s="16">
        <f t="shared" ref="AE54" si="148">MAX(AA54:AC54)</f>
        <v>0</v>
      </c>
      <c r="AF54" s="51">
        <f t="shared" ref="AF54" si="149">AE54*M54</f>
        <v>0</v>
      </c>
      <c r="AG54" s="16">
        <f t="shared" ref="AG54" si="150">Y54+AE54</f>
        <v>137.5</v>
      </c>
      <c r="AH54" s="51">
        <f t="shared" ref="AH54" si="151">M54*AG54</f>
        <v>76.876249999999999</v>
      </c>
      <c r="AI54" s="3"/>
    </row>
    <row r="55" spans="1:35" s="8" customFormat="1" ht="14.25" x14ac:dyDescent="0.2">
      <c r="A55" s="68"/>
      <c r="B55" s="68"/>
      <c r="C55" s="68"/>
      <c r="D55" s="68"/>
      <c r="E55" s="71"/>
      <c r="F55" s="69" t="s">
        <v>128</v>
      </c>
      <c r="G55" s="68"/>
      <c r="H55" s="68"/>
      <c r="I55" s="68"/>
      <c r="J55" s="135"/>
      <c r="K55" s="68"/>
      <c r="L55" s="68"/>
      <c r="M55" s="72"/>
      <c r="N55" s="73"/>
      <c r="O55" s="74"/>
      <c r="P55" s="77"/>
      <c r="Q55" s="69"/>
      <c r="R55" s="72"/>
      <c r="S55" s="183"/>
      <c r="T55" s="73"/>
      <c r="U55" s="73"/>
      <c r="V55" s="68"/>
      <c r="W55" s="93"/>
      <c r="X55" s="136"/>
      <c r="Y55" s="69"/>
      <c r="Z55" s="72"/>
      <c r="AA55" s="73"/>
      <c r="AB55" s="183"/>
      <c r="AC55" s="71"/>
      <c r="AD55" s="68"/>
      <c r="AE55" s="69"/>
      <c r="AF55" s="72"/>
      <c r="AG55" s="69"/>
      <c r="AH55" s="72"/>
      <c r="AI55" s="68"/>
    </row>
    <row r="56" spans="1:35" s="8" customFormat="1" ht="14.25" x14ac:dyDescent="0.2">
      <c r="A56" s="3"/>
      <c r="B56" s="3"/>
      <c r="C56" s="3" t="s">
        <v>36</v>
      </c>
      <c r="D56" s="3" t="s">
        <v>22</v>
      </c>
      <c r="E56" s="2">
        <v>75</v>
      </c>
      <c r="F56" s="190" t="s">
        <v>76</v>
      </c>
      <c r="G56" s="3" t="s">
        <v>77</v>
      </c>
      <c r="H56" s="3" t="s">
        <v>78</v>
      </c>
      <c r="I56" s="3" t="s">
        <v>23</v>
      </c>
      <c r="J56" s="126">
        <v>21789</v>
      </c>
      <c r="K56" s="3" t="s">
        <v>63</v>
      </c>
      <c r="L56" s="3">
        <v>71.75</v>
      </c>
      <c r="M56" s="51">
        <v>1.2078</v>
      </c>
      <c r="N56" s="171">
        <v>55</v>
      </c>
      <c r="O56" s="172"/>
      <c r="P56" s="173"/>
      <c r="Q56" s="69">
        <v>49</v>
      </c>
      <c r="R56" s="174">
        <f>N56*Q56/L56</f>
        <v>37.560975609756099</v>
      </c>
      <c r="S56" s="184"/>
      <c r="T56" s="7"/>
      <c r="U56" s="7"/>
      <c r="V56" s="3"/>
      <c r="W56" s="16">
        <f t="shared" ref="W56" si="152">MAX(S56:U56)</f>
        <v>0</v>
      </c>
      <c r="X56" s="51">
        <f t="shared" ref="X56" si="153">W56*M56</f>
        <v>0</v>
      </c>
      <c r="Y56" s="16">
        <f t="shared" ref="Y56" si="154">Q56+W56</f>
        <v>49</v>
      </c>
      <c r="Z56" s="51">
        <f t="shared" ref="Z56" si="155">Y56*M56</f>
        <v>59.182200000000002</v>
      </c>
      <c r="AA56" s="7"/>
      <c r="AB56" s="184"/>
      <c r="AC56" s="2"/>
      <c r="AD56" s="3"/>
      <c r="AE56" s="16">
        <f t="shared" ref="AE56" si="156">MAX(AA56:AC56)</f>
        <v>0</v>
      </c>
      <c r="AF56" s="51">
        <f t="shared" ref="AF56" si="157">AE56*M56</f>
        <v>0</v>
      </c>
      <c r="AG56" s="16">
        <f t="shared" ref="AG56" si="158">Y56+AE56</f>
        <v>49</v>
      </c>
      <c r="AH56" s="51">
        <f t="shared" ref="AH56" si="159">M56*AG56</f>
        <v>59.182200000000002</v>
      </c>
      <c r="AI56" s="3"/>
    </row>
    <row r="57" spans="1:35" s="8" customFormat="1" ht="14.25" x14ac:dyDescent="0.2">
      <c r="A57" s="3"/>
      <c r="B57" s="3"/>
      <c r="C57" s="3" t="s">
        <v>36</v>
      </c>
      <c r="D57" s="3" t="s">
        <v>22</v>
      </c>
      <c r="E57" s="2">
        <v>75</v>
      </c>
      <c r="F57" s="190" t="s">
        <v>93</v>
      </c>
      <c r="G57" s="3" t="s">
        <v>75</v>
      </c>
      <c r="H57" s="3" t="s">
        <v>62</v>
      </c>
      <c r="I57" s="3" t="s">
        <v>23</v>
      </c>
      <c r="J57" s="126">
        <v>38209</v>
      </c>
      <c r="K57" s="3" t="s">
        <v>71</v>
      </c>
      <c r="L57" s="3">
        <v>70</v>
      </c>
      <c r="M57" s="51">
        <v>0.75929999999999997</v>
      </c>
      <c r="N57" s="171">
        <v>55</v>
      </c>
      <c r="O57" s="172"/>
      <c r="P57" s="173"/>
      <c r="Q57" s="69">
        <v>25</v>
      </c>
      <c r="R57" s="174">
        <f t="shared" ref="R57:R61" si="160">N57*Q57/L57</f>
        <v>19.642857142857142</v>
      </c>
      <c r="S57" s="184"/>
      <c r="T57" s="7"/>
      <c r="U57" s="7"/>
      <c r="V57" s="3"/>
      <c r="W57" s="16">
        <f t="shared" ref="W57:W60" si="161">MAX(S57:U57)</f>
        <v>0</v>
      </c>
      <c r="X57" s="51">
        <f t="shared" ref="X57:X60" si="162">W57*M57</f>
        <v>0</v>
      </c>
      <c r="Y57" s="16">
        <f t="shared" ref="Y57:Y60" si="163">Q57+W57</f>
        <v>25</v>
      </c>
      <c r="Z57" s="51">
        <f t="shared" ref="Z57:Z60" si="164">Y57*M57</f>
        <v>18.982499999999998</v>
      </c>
      <c r="AA57" s="7"/>
      <c r="AB57" s="184"/>
      <c r="AC57" s="2"/>
      <c r="AD57" s="3"/>
      <c r="AE57" s="16">
        <f t="shared" ref="AE57:AE60" si="165">MAX(AA57:AC57)</f>
        <v>0</v>
      </c>
      <c r="AF57" s="51">
        <f t="shared" ref="AF57:AF60" si="166">AE57*M57</f>
        <v>0</v>
      </c>
      <c r="AG57" s="16">
        <f t="shared" ref="AG57:AG60" si="167">Y57+AE57</f>
        <v>25</v>
      </c>
      <c r="AH57" s="51">
        <f t="shared" ref="AH57:AH60" si="168">M57*AG57</f>
        <v>18.982499999999998</v>
      </c>
      <c r="AI57" s="3"/>
    </row>
    <row r="58" spans="1:35" s="8" customFormat="1" x14ac:dyDescent="0.2">
      <c r="A58" s="3"/>
      <c r="B58" s="3"/>
      <c r="C58" s="3" t="s">
        <v>36</v>
      </c>
      <c r="D58" s="3" t="s">
        <v>22</v>
      </c>
      <c r="E58" s="2">
        <v>75</v>
      </c>
      <c r="F58" s="190" t="s">
        <v>80</v>
      </c>
      <c r="G58" s="3" t="s">
        <v>77</v>
      </c>
      <c r="H58" s="3" t="s">
        <v>78</v>
      </c>
      <c r="I58" s="3" t="s">
        <v>23</v>
      </c>
      <c r="J58" s="131">
        <v>39315</v>
      </c>
      <c r="K58" s="140" t="s">
        <v>69</v>
      </c>
      <c r="L58" s="3">
        <v>77.3</v>
      </c>
      <c r="M58" s="51">
        <v>0.79849999999999999</v>
      </c>
      <c r="N58" s="171">
        <v>55</v>
      </c>
      <c r="O58" s="172"/>
      <c r="P58" s="173"/>
      <c r="Q58" s="69">
        <v>70</v>
      </c>
      <c r="R58" s="174">
        <f t="shared" si="160"/>
        <v>49.805950840879689</v>
      </c>
      <c r="S58" s="184"/>
      <c r="T58" s="7"/>
      <c r="U58" s="7"/>
      <c r="V58" s="3"/>
      <c r="W58" s="16">
        <f t="shared" si="161"/>
        <v>0</v>
      </c>
      <c r="X58" s="51">
        <f t="shared" si="162"/>
        <v>0</v>
      </c>
      <c r="Y58" s="16">
        <f t="shared" si="163"/>
        <v>70</v>
      </c>
      <c r="Z58" s="51">
        <f t="shared" si="164"/>
        <v>55.894999999999996</v>
      </c>
      <c r="AA58" s="7"/>
      <c r="AB58" s="184"/>
      <c r="AC58" s="2"/>
      <c r="AD58" s="3"/>
      <c r="AE58" s="16">
        <f t="shared" si="165"/>
        <v>0</v>
      </c>
      <c r="AF58" s="51">
        <f t="shared" si="166"/>
        <v>0</v>
      </c>
      <c r="AG58" s="16">
        <f t="shared" si="167"/>
        <v>70</v>
      </c>
      <c r="AH58" s="51">
        <f t="shared" si="168"/>
        <v>55.894999999999996</v>
      </c>
      <c r="AI58" s="3"/>
    </row>
    <row r="59" spans="1:35" s="8" customFormat="1" x14ac:dyDescent="0.2">
      <c r="A59" s="3"/>
      <c r="B59" s="3"/>
      <c r="C59" s="3" t="s">
        <v>36</v>
      </c>
      <c r="D59" s="3" t="s">
        <v>22</v>
      </c>
      <c r="E59" s="2">
        <v>82.2</v>
      </c>
      <c r="F59" s="190" t="s">
        <v>104</v>
      </c>
      <c r="G59" s="3" t="s">
        <v>84</v>
      </c>
      <c r="H59" s="3" t="s">
        <v>62</v>
      </c>
      <c r="I59" s="3" t="s">
        <v>23</v>
      </c>
      <c r="J59" s="131">
        <v>24913</v>
      </c>
      <c r="K59" s="134" t="s">
        <v>65</v>
      </c>
      <c r="L59" s="3">
        <v>82.45</v>
      </c>
      <c r="M59" s="51">
        <v>0.79330000000000001</v>
      </c>
      <c r="N59" s="171">
        <v>55</v>
      </c>
      <c r="O59" s="172"/>
      <c r="P59" s="173"/>
      <c r="Q59" s="69">
        <v>68</v>
      </c>
      <c r="R59" s="174">
        <f t="shared" si="160"/>
        <v>45.360824742268036</v>
      </c>
      <c r="S59" s="184"/>
      <c r="T59" s="7"/>
      <c r="U59" s="7"/>
      <c r="V59" s="3"/>
      <c r="W59" s="16">
        <f t="shared" si="161"/>
        <v>0</v>
      </c>
      <c r="X59" s="51">
        <f t="shared" si="162"/>
        <v>0</v>
      </c>
      <c r="Y59" s="16">
        <f t="shared" si="163"/>
        <v>68</v>
      </c>
      <c r="Z59" s="51">
        <f t="shared" si="164"/>
        <v>53.944400000000002</v>
      </c>
      <c r="AA59" s="7"/>
      <c r="AB59" s="184"/>
      <c r="AC59" s="2"/>
      <c r="AD59" s="3"/>
      <c r="AE59" s="16">
        <f t="shared" si="165"/>
        <v>0</v>
      </c>
      <c r="AF59" s="51">
        <f t="shared" si="166"/>
        <v>0</v>
      </c>
      <c r="AG59" s="16">
        <f t="shared" si="167"/>
        <v>68</v>
      </c>
      <c r="AH59" s="51">
        <f t="shared" si="168"/>
        <v>53.944400000000002</v>
      </c>
      <c r="AI59" s="3"/>
    </row>
    <row r="60" spans="1:35" s="8" customFormat="1" x14ac:dyDescent="0.2">
      <c r="A60" s="3"/>
      <c r="B60" s="3"/>
      <c r="C60" s="3" t="s">
        <v>36</v>
      </c>
      <c r="D60" s="3" t="s">
        <v>22</v>
      </c>
      <c r="E60" s="2">
        <v>82.2</v>
      </c>
      <c r="F60" s="190" t="s">
        <v>87</v>
      </c>
      <c r="G60" s="134" t="s">
        <v>88</v>
      </c>
      <c r="H60" s="3" t="s">
        <v>62</v>
      </c>
      <c r="I60" s="3" t="s">
        <v>23</v>
      </c>
      <c r="J60" s="131">
        <v>25077</v>
      </c>
      <c r="K60" s="140" t="s">
        <v>65</v>
      </c>
      <c r="L60" s="3">
        <v>80.95</v>
      </c>
      <c r="M60" s="51">
        <v>0.80359999999999998</v>
      </c>
      <c r="N60" s="171">
        <v>55</v>
      </c>
      <c r="O60" s="172"/>
      <c r="P60" s="173"/>
      <c r="Q60" s="69">
        <v>56</v>
      </c>
      <c r="R60" s="174">
        <f t="shared" si="160"/>
        <v>38.048177887584927</v>
      </c>
      <c r="S60" s="184"/>
      <c r="T60" s="7"/>
      <c r="U60" s="7"/>
      <c r="V60" s="3"/>
      <c r="W60" s="16">
        <f t="shared" si="161"/>
        <v>0</v>
      </c>
      <c r="X60" s="51">
        <f t="shared" si="162"/>
        <v>0</v>
      </c>
      <c r="Y60" s="16">
        <f t="shared" si="163"/>
        <v>56</v>
      </c>
      <c r="Z60" s="51">
        <f t="shared" si="164"/>
        <v>45.001599999999996</v>
      </c>
      <c r="AA60" s="7"/>
      <c r="AB60" s="184"/>
      <c r="AC60" s="2"/>
      <c r="AD60" s="3"/>
      <c r="AE60" s="16">
        <f t="shared" si="165"/>
        <v>0</v>
      </c>
      <c r="AF60" s="51">
        <f t="shared" si="166"/>
        <v>0</v>
      </c>
      <c r="AG60" s="16">
        <f t="shared" si="167"/>
        <v>56</v>
      </c>
      <c r="AH60" s="51">
        <f t="shared" si="168"/>
        <v>45.001599999999996</v>
      </c>
      <c r="AI60" s="3"/>
    </row>
    <row r="61" spans="1:35" s="8" customFormat="1" x14ac:dyDescent="0.2">
      <c r="A61" s="3"/>
      <c r="B61" s="3"/>
      <c r="C61" s="3" t="s">
        <v>36</v>
      </c>
      <c r="D61" s="3" t="s">
        <v>22</v>
      </c>
      <c r="E61" s="2">
        <v>100</v>
      </c>
      <c r="F61" s="190" t="s">
        <v>79</v>
      </c>
      <c r="G61" s="3" t="s">
        <v>77</v>
      </c>
      <c r="H61" s="3" t="s">
        <v>78</v>
      </c>
      <c r="I61" s="3" t="s">
        <v>23</v>
      </c>
      <c r="J61" s="1">
        <v>32220</v>
      </c>
      <c r="K61" s="3" t="s">
        <v>41</v>
      </c>
      <c r="L61" s="3">
        <v>99.45</v>
      </c>
      <c r="M61" s="51">
        <v>0.55530000000000002</v>
      </c>
      <c r="N61" s="171">
        <v>55</v>
      </c>
      <c r="O61" s="172"/>
      <c r="P61" s="173"/>
      <c r="Q61" s="69">
        <v>110</v>
      </c>
      <c r="R61" s="174">
        <f t="shared" si="160"/>
        <v>60.834590246354949</v>
      </c>
      <c r="S61" s="184"/>
      <c r="T61" s="7"/>
      <c r="U61" s="7"/>
      <c r="V61" s="3"/>
      <c r="W61" s="16">
        <f t="shared" si="11"/>
        <v>0</v>
      </c>
      <c r="X61" s="51">
        <f t="shared" si="12"/>
        <v>0</v>
      </c>
      <c r="Y61" s="16">
        <f t="shared" si="13"/>
        <v>110</v>
      </c>
      <c r="Z61" s="51">
        <f t="shared" si="14"/>
        <v>61.082999999999998</v>
      </c>
      <c r="AA61" s="7"/>
      <c r="AB61" s="184"/>
      <c r="AC61" s="2"/>
      <c r="AD61" s="3"/>
      <c r="AE61" s="16">
        <f t="shared" si="15"/>
        <v>0</v>
      </c>
      <c r="AF61" s="51">
        <f t="shared" si="16"/>
        <v>0</v>
      </c>
      <c r="AG61" s="16">
        <f t="shared" si="17"/>
        <v>110</v>
      </c>
      <c r="AH61" s="51">
        <f t="shared" si="18"/>
        <v>61.082999999999998</v>
      </c>
      <c r="AI61" s="3"/>
    </row>
    <row r="62" spans="1:35" s="8" customFormat="1" x14ac:dyDescent="0.2">
      <c r="A62" s="68"/>
      <c r="B62" s="68"/>
      <c r="C62" s="68"/>
      <c r="D62" s="68"/>
      <c r="E62" s="68"/>
      <c r="F62" s="69" t="s">
        <v>54</v>
      </c>
      <c r="G62" s="69"/>
      <c r="H62" s="68"/>
      <c r="I62" s="68"/>
      <c r="J62" s="70"/>
      <c r="K62" s="68"/>
      <c r="L62" s="71"/>
      <c r="M62" s="72"/>
      <c r="N62" s="73"/>
      <c r="O62" s="74"/>
      <c r="P62" s="74"/>
      <c r="Q62" s="69"/>
      <c r="R62" s="72"/>
      <c r="S62" s="183"/>
      <c r="T62" s="73"/>
      <c r="U62" s="73"/>
      <c r="V62" s="68"/>
      <c r="W62" s="69"/>
      <c r="X62" s="96"/>
      <c r="Y62" s="93"/>
      <c r="Z62" s="72"/>
      <c r="AA62" s="73"/>
      <c r="AB62" s="71"/>
      <c r="AC62" s="183"/>
      <c r="AD62" s="68"/>
      <c r="AE62" s="93"/>
      <c r="AF62" s="96"/>
      <c r="AG62" s="93"/>
      <c r="AH62" s="96"/>
      <c r="AI62" s="68"/>
    </row>
    <row r="63" spans="1:35" s="108" customFormat="1" x14ac:dyDescent="0.2">
      <c r="A63" s="103"/>
      <c r="B63" s="103"/>
      <c r="C63" s="3" t="s">
        <v>36</v>
      </c>
      <c r="D63" s="3" t="s">
        <v>22</v>
      </c>
      <c r="E63" s="55">
        <v>75</v>
      </c>
      <c r="F63" s="167" t="s">
        <v>108</v>
      </c>
      <c r="G63" s="59" t="s">
        <v>190</v>
      </c>
      <c r="H63" s="55" t="s">
        <v>62</v>
      </c>
      <c r="I63" s="102" t="s">
        <v>23</v>
      </c>
      <c r="J63" s="56">
        <v>37426</v>
      </c>
      <c r="K63" s="137" t="s">
        <v>109</v>
      </c>
      <c r="L63" s="104">
        <v>82.5</v>
      </c>
      <c r="M63" s="105">
        <v>0.64410000000000001</v>
      </c>
      <c r="N63" s="106"/>
      <c r="O63" s="107"/>
      <c r="P63" s="107"/>
      <c r="Q63" s="16">
        <f t="shared" ref="Q63" si="169">MAX(N63:P63)</f>
        <v>0</v>
      </c>
      <c r="R63" s="51">
        <f t="shared" ref="R63" si="170">M63*Q63</f>
        <v>0</v>
      </c>
      <c r="S63" s="186"/>
      <c r="T63" s="106"/>
      <c r="U63" s="106"/>
      <c r="V63" s="103"/>
      <c r="W63" s="16">
        <f t="shared" ref="W63" si="171">MAX(S63:U63)</f>
        <v>0</v>
      </c>
      <c r="X63" s="51">
        <f t="shared" ref="X63" si="172">W63*M63</f>
        <v>0</v>
      </c>
      <c r="Y63" s="16">
        <f t="shared" ref="Y63" si="173">Q63+W63</f>
        <v>0</v>
      </c>
      <c r="Z63" s="51">
        <f t="shared" ref="Z63" si="174">Y63*M63</f>
        <v>0</v>
      </c>
      <c r="AA63" s="7">
        <v>195</v>
      </c>
      <c r="AB63" s="2">
        <v>205</v>
      </c>
      <c r="AC63" s="184">
        <v>217.5</v>
      </c>
      <c r="AD63" s="103"/>
      <c r="AE63" s="16">
        <f t="shared" ref="AE63" si="175">MAX(AA63:AC63)</f>
        <v>217.5</v>
      </c>
      <c r="AF63" s="51">
        <f t="shared" ref="AF63" si="176">AE63*M63</f>
        <v>140.09174999999999</v>
      </c>
      <c r="AG63" s="16">
        <f t="shared" ref="AG63" si="177">Y63+AE63</f>
        <v>217.5</v>
      </c>
      <c r="AH63" s="51">
        <f t="shared" ref="AH63" si="178">M63*AG63</f>
        <v>140.09174999999999</v>
      </c>
      <c r="AI63" s="103"/>
    </row>
    <row r="64" spans="1:35" s="108" customFormat="1" ht="14.25" x14ac:dyDescent="0.2">
      <c r="A64" s="103"/>
      <c r="B64" s="103"/>
      <c r="C64" s="3" t="s">
        <v>36</v>
      </c>
      <c r="D64" s="3" t="s">
        <v>22</v>
      </c>
      <c r="E64" s="3">
        <v>52</v>
      </c>
      <c r="F64" s="168" t="s">
        <v>157</v>
      </c>
      <c r="G64" s="59" t="s">
        <v>75</v>
      </c>
      <c r="H64" s="55" t="s">
        <v>62</v>
      </c>
      <c r="I64" s="102" t="s">
        <v>23</v>
      </c>
      <c r="J64" s="162">
        <v>40081</v>
      </c>
      <c r="K64" s="125" t="s">
        <v>107</v>
      </c>
      <c r="L64" s="104">
        <v>52</v>
      </c>
      <c r="M64" s="105">
        <v>1.1702999999999999</v>
      </c>
      <c r="N64" s="106"/>
      <c r="O64" s="107"/>
      <c r="P64" s="107"/>
      <c r="Q64" s="16">
        <f t="shared" ref="Q64:Q65" si="179">MAX(N64:P64)</f>
        <v>0</v>
      </c>
      <c r="R64" s="51">
        <f t="shared" ref="R64:R65" si="180">M64*Q64</f>
        <v>0</v>
      </c>
      <c r="S64" s="186"/>
      <c r="T64" s="106"/>
      <c r="U64" s="106"/>
      <c r="V64" s="103"/>
      <c r="W64" s="16">
        <f t="shared" ref="W64:W65" si="181">MAX(S64:U64)</f>
        <v>0</v>
      </c>
      <c r="X64" s="51">
        <f t="shared" ref="X64:X65" si="182">W64*M64</f>
        <v>0</v>
      </c>
      <c r="Y64" s="16">
        <f t="shared" ref="Y64:Y65" si="183">Q64+W64</f>
        <v>0</v>
      </c>
      <c r="Z64" s="51">
        <f t="shared" ref="Z64:Z65" si="184">Y64*M64</f>
        <v>0</v>
      </c>
      <c r="AA64" s="7">
        <v>60</v>
      </c>
      <c r="AB64" s="2">
        <v>0</v>
      </c>
      <c r="AC64" s="184">
        <v>0</v>
      </c>
      <c r="AD64" s="103"/>
      <c r="AE64" s="16">
        <f t="shared" ref="AE64:AE65" si="185">MAX(AA64:AC64)</f>
        <v>60</v>
      </c>
      <c r="AF64" s="51">
        <f t="shared" ref="AF64:AF65" si="186">AE64*M64</f>
        <v>70.217999999999989</v>
      </c>
      <c r="AG64" s="16">
        <f t="shared" ref="AG64:AG65" si="187">Y64+AE64</f>
        <v>60</v>
      </c>
      <c r="AH64" s="51">
        <f t="shared" ref="AH64:AH65" si="188">M64*AG64</f>
        <v>70.217999999999989</v>
      </c>
      <c r="AI64" s="103"/>
    </row>
    <row r="65" spans="1:97" s="108" customFormat="1" ht="14.25" x14ac:dyDescent="0.2">
      <c r="A65" s="103"/>
      <c r="B65" s="103"/>
      <c r="C65" s="3" t="s">
        <v>36</v>
      </c>
      <c r="D65" s="3" t="s">
        <v>22</v>
      </c>
      <c r="E65" s="3">
        <v>52</v>
      </c>
      <c r="F65" s="168" t="s">
        <v>159</v>
      </c>
      <c r="G65" s="59" t="s">
        <v>75</v>
      </c>
      <c r="H65" s="55" t="s">
        <v>62</v>
      </c>
      <c r="I65" s="102" t="s">
        <v>23</v>
      </c>
      <c r="J65" s="162">
        <v>40339</v>
      </c>
      <c r="K65" s="125" t="s">
        <v>107</v>
      </c>
      <c r="L65" s="104">
        <v>28.2</v>
      </c>
      <c r="M65" s="105">
        <v>1.6153999999999999</v>
      </c>
      <c r="N65" s="106"/>
      <c r="O65" s="107"/>
      <c r="P65" s="107"/>
      <c r="Q65" s="16">
        <f t="shared" si="179"/>
        <v>0</v>
      </c>
      <c r="R65" s="51">
        <f t="shared" si="180"/>
        <v>0</v>
      </c>
      <c r="S65" s="186"/>
      <c r="T65" s="106"/>
      <c r="U65" s="106"/>
      <c r="V65" s="103"/>
      <c r="W65" s="16">
        <f t="shared" si="181"/>
        <v>0</v>
      </c>
      <c r="X65" s="51">
        <f t="shared" si="182"/>
        <v>0</v>
      </c>
      <c r="Y65" s="16">
        <f t="shared" si="183"/>
        <v>0</v>
      </c>
      <c r="Z65" s="51">
        <f t="shared" si="184"/>
        <v>0</v>
      </c>
      <c r="AA65" s="7">
        <v>40</v>
      </c>
      <c r="AB65" s="2">
        <v>45</v>
      </c>
      <c r="AC65" s="184">
        <v>50</v>
      </c>
      <c r="AD65" s="103"/>
      <c r="AE65" s="16">
        <f t="shared" si="185"/>
        <v>50</v>
      </c>
      <c r="AF65" s="51">
        <f t="shared" si="186"/>
        <v>80.77</v>
      </c>
      <c r="AG65" s="16">
        <f t="shared" si="187"/>
        <v>50</v>
      </c>
      <c r="AH65" s="51">
        <f t="shared" si="188"/>
        <v>80.77</v>
      </c>
      <c r="AI65" s="103"/>
    </row>
    <row r="66" spans="1:97" s="8" customFormat="1" x14ac:dyDescent="0.2">
      <c r="A66" s="3"/>
      <c r="B66" s="3"/>
      <c r="C66" s="3" t="s">
        <v>36</v>
      </c>
      <c r="D66" s="3" t="s">
        <v>22</v>
      </c>
      <c r="E66" s="3">
        <v>67.5</v>
      </c>
      <c r="F66" s="168" t="s">
        <v>119</v>
      </c>
      <c r="G66" s="59" t="s">
        <v>88</v>
      </c>
      <c r="H66" s="55" t="s">
        <v>62</v>
      </c>
      <c r="I66" s="102" t="s">
        <v>23</v>
      </c>
      <c r="J66" s="131">
        <v>37804</v>
      </c>
      <c r="K66" s="137" t="s">
        <v>109</v>
      </c>
      <c r="L66" s="2">
        <v>65</v>
      </c>
      <c r="M66" s="51">
        <v>0.75139999999999996</v>
      </c>
      <c r="N66" s="7"/>
      <c r="O66" s="13"/>
      <c r="P66" s="13"/>
      <c r="Q66" s="16">
        <f t="shared" si="9"/>
        <v>0</v>
      </c>
      <c r="R66" s="51">
        <f t="shared" si="10"/>
        <v>0</v>
      </c>
      <c r="S66" s="184"/>
      <c r="T66" s="7"/>
      <c r="U66" s="7"/>
      <c r="V66" s="3"/>
      <c r="W66" s="16">
        <f t="shared" si="11"/>
        <v>0</v>
      </c>
      <c r="X66" s="51">
        <f t="shared" si="12"/>
        <v>0</v>
      </c>
      <c r="Y66" s="16">
        <f t="shared" si="13"/>
        <v>0</v>
      </c>
      <c r="Z66" s="51">
        <f t="shared" si="14"/>
        <v>0</v>
      </c>
      <c r="AA66" s="3">
        <v>160</v>
      </c>
      <c r="AB66" s="2">
        <v>167.5</v>
      </c>
      <c r="AC66" s="184">
        <v>175.5</v>
      </c>
      <c r="AD66" s="3"/>
      <c r="AE66" s="16">
        <f t="shared" si="15"/>
        <v>175.5</v>
      </c>
      <c r="AF66" s="51">
        <f t="shared" si="16"/>
        <v>131.8707</v>
      </c>
      <c r="AG66" s="16">
        <f t="shared" si="17"/>
        <v>175.5</v>
      </c>
      <c r="AH66" s="51">
        <f t="shared" si="18"/>
        <v>131.8707</v>
      </c>
      <c r="AI66" s="3"/>
    </row>
    <row r="67" spans="1:97" s="8" customFormat="1" ht="14.25" x14ac:dyDescent="0.2">
      <c r="A67" s="3"/>
      <c r="B67" s="3"/>
      <c r="C67" s="3" t="s">
        <v>36</v>
      </c>
      <c r="D67" s="3" t="s">
        <v>22</v>
      </c>
      <c r="E67" s="3">
        <v>75</v>
      </c>
      <c r="F67" s="168" t="s">
        <v>152</v>
      </c>
      <c r="G67" s="3" t="s">
        <v>188</v>
      </c>
      <c r="H67" s="3" t="s">
        <v>189</v>
      </c>
      <c r="I67" s="3" t="s">
        <v>23</v>
      </c>
      <c r="J67" s="161">
        <v>30921</v>
      </c>
      <c r="K67" s="137" t="s">
        <v>41</v>
      </c>
      <c r="L67" s="57">
        <v>73.900000000000006</v>
      </c>
      <c r="M67" s="58">
        <v>0.67230000000000001</v>
      </c>
      <c r="N67" s="7"/>
      <c r="O67" s="13"/>
      <c r="P67" s="13"/>
      <c r="Q67" s="16">
        <f t="shared" si="9"/>
        <v>0</v>
      </c>
      <c r="R67" s="51">
        <f t="shared" si="10"/>
        <v>0</v>
      </c>
      <c r="S67" s="184"/>
      <c r="T67" s="7"/>
      <c r="U67" s="7"/>
      <c r="V67" s="3"/>
      <c r="W67" s="16">
        <f t="shared" si="11"/>
        <v>0</v>
      </c>
      <c r="X67" s="51">
        <f t="shared" si="12"/>
        <v>0</v>
      </c>
      <c r="Y67" s="16">
        <f t="shared" si="13"/>
        <v>0</v>
      </c>
      <c r="Z67" s="51">
        <f t="shared" si="14"/>
        <v>0</v>
      </c>
      <c r="AA67" s="7">
        <v>205</v>
      </c>
      <c r="AB67" s="2">
        <v>215</v>
      </c>
      <c r="AC67" s="2">
        <v>225</v>
      </c>
      <c r="AD67" s="3"/>
      <c r="AE67" s="16">
        <f t="shared" si="15"/>
        <v>225</v>
      </c>
      <c r="AF67" s="51">
        <f t="shared" si="16"/>
        <v>151.26750000000001</v>
      </c>
      <c r="AG67" s="16">
        <f t="shared" si="17"/>
        <v>225</v>
      </c>
      <c r="AH67" s="51">
        <f t="shared" si="18"/>
        <v>151.26750000000001</v>
      </c>
      <c r="AI67" s="3"/>
    </row>
    <row r="68" spans="1:97" s="8" customFormat="1" ht="14.25" x14ac:dyDescent="0.2">
      <c r="A68" s="3"/>
      <c r="B68" s="3"/>
      <c r="C68" s="3" t="s">
        <v>36</v>
      </c>
      <c r="D68" s="3" t="s">
        <v>22</v>
      </c>
      <c r="E68" s="2">
        <v>75</v>
      </c>
      <c r="F68" s="169" t="s">
        <v>146</v>
      </c>
      <c r="G68" s="55" t="s">
        <v>75</v>
      </c>
      <c r="H68" s="3" t="s">
        <v>62</v>
      </c>
      <c r="I68" s="3" t="s">
        <v>23</v>
      </c>
      <c r="J68" s="151">
        <v>29921</v>
      </c>
      <c r="K68" s="154" t="s">
        <v>61</v>
      </c>
      <c r="L68" s="2">
        <v>74.8</v>
      </c>
      <c r="M68" s="51">
        <v>0.65590000000000004</v>
      </c>
      <c r="N68" s="7"/>
      <c r="O68" s="13"/>
      <c r="P68" s="13"/>
      <c r="Q68" s="16">
        <f t="shared" si="9"/>
        <v>0</v>
      </c>
      <c r="R68" s="51">
        <f t="shared" si="10"/>
        <v>0</v>
      </c>
      <c r="S68" s="57"/>
      <c r="T68" s="7"/>
      <c r="U68" s="7"/>
      <c r="V68" s="3"/>
      <c r="W68" s="16">
        <f>MAX(S68:U68)</f>
        <v>0</v>
      </c>
      <c r="X68" s="51">
        <f t="shared" si="12"/>
        <v>0</v>
      </c>
      <c r="Y68" s="16">
        <f t="shared" si="13"/>
        <v>0</v>
      </c>
      <c r="Z68" s="51">
        <f t="shared" si="14"/>
        <v>0</v>
      </c>
      <c r="AA68" s="7">
        <v>130</v>
      </c>
      <c r="AB68" s="2">
        <v>160</v>
      </c>
      <c r="AC68" s="184">
        <v>170</v>
      </c>
      <c r="AD68" s="3"/>
      <c r="AE68" s="16">
        <f t="shared" si="15"/>
        <v>170</v>
      </c>
      <c r="AF68" s="51">
        <f t="shared" si="16"/>
        <v>111.503</v>
      </c>
      <c r="AG68" s="16">
        <f t="shared" si="17"/>
        <v>170</v>
      </c>
      <c r="AH68" s="51">
        <f t="shared" si="18"/>
        <v>111.503</v>
      </c>
      <c r="AI68" s="3"/>
    </row>
    <row r="69" spans="1:97" s="8" customFormat="1" ht="14.25" x14ac:dyDescent="0.2">
      <c r="A69" s="55"/>
      <c r="B69" s="55"/>
      <c r="C69" s="3" t="s">
        <v>36</v>
      </c>
      <c r="D69" s="3" t="s">
        <v>22</v>
      </c>
      <c r="E69" s="115">
        <v>110</v>
      </c>
      <c r="F69" s="170" t="s">
        <v>125</v>
      </c>
      <c r="G69" s="55" t="s">
        <v>86</v>
      </c>
      <c r="H69" s="3" t="s">
        <v>62</v>
      </c>
      <c r="I69" s="3" t="s">
        <v>23</v>
      </c>
      <c r="J69" s="118">
        <v>35972</v>
      </c>
      <c r="K69" s="3" t="s">
        <v>126</v>
      </c>
      <c r="L69" s="57">
        <v>105</v>
      </c>
      <c r="M69" s="58">
        <v>0.54369999999999996</v>
      </c>
      <c r="N69" s="60"/>
      <c r="O69" s="55"/>
      <c r="P69" s="59"/>
      <c r="Q69" s="16">
        <f t="shared" ref="Q69:Q75" si="189">MAX(N69:P69)</f>
        <v>0</v>
      </c>
      <c r="R69" s="51">
        <f t="shared" si="10"/>
        <v>0</v>
      </c>
      <c r="S69" s="57"/>
      <c r="T69" s="7"/>
      <c r="U69" s="7"/>
      <c r="V69" s="3"/>
      <c r="W69" s="16">
        <f t="shared" si="11"/>
        <v>0</v>
      </c>
      <c r="X69" s="51">
        <f t="shared" si="12"/>
        <v>0</v>
      </c>
      <c r="Y69" s="16">
        <f t="shared" ref="Y69:Y75" si="190">Q69+W69</f>
        <v>0</v>
      </c>
      <c r="Z69" s="51">
        <f t="shared" ref="Z69:Z75" si="191">Y69*M69</f>
        <v>0</v>
      </c>
      <c r="AA69" s="128">
        <v>0</v>
      </c>
      <c r="AB69" s="2">
        <v>235</v>
      </c>
      <c r="AC69" s="184">
        <v>242.5</v>
      </c>
      <c r="AD69" s="3"/>
      <c r="AE69" s="16">
        <f t="shared" si="15"/>
        <v>242.5</v>
      </c>
      <c r="AF69" s="51">
        <f t="shared" si="16"/>
        <v>131.84725</v>
      </c>
      <c r="AG69" s="16">
        <f t="shared" si="17"/>
        <v>242.5</v>
      </c>
      <c r="AH69" s="51">
        <f t="shared" si="18"/>
        <v>131.84725</v>
      </c>
      <c r="AI69" s="3"/>
    </row>
    <row r="70" spans="1:97" s="8" customFormat="1" ht="14.25" x14ac:dyDescent="0.2">
      <c r="A70" s="55"/>
      <c r="B70" s="55"/>
      <c r="C70" s="3" t="s">
        <v>36</v>
      </c>
      <c r="D70" s="3" t="s">
        <v>22</v>
      </c>
      <c r="E70" s="115">
        <v>90</v>
      </c>
      <c r="F70" s="167" t="s">
        <v>120</v>
      </c>
      <c r="G70" s="59" t="s">
        <v>75</v>
      </c>
      <c r="H70" s="55" t="s">
        <v>62</v>
      </c>
      <c r="I70" s="102" t="s">
        <v>23</v>
      </c>
      <c r="J70" s="160">
        <v>33818</v>
      </c>
      <c r="K70" s="134" t="s">
        <v>41</v>
      </c>
      <c r="L70" s="57">
        <v>89.35</v>
      </c>
      <c r="M70" s="58">
        <v>0.5877</v>
      </c>
      <c r="N70" s="60"/>
      <c r="O70" s="55"/>
      <c r="P70" s="59"/>
      <c r="Q70" s="16">
        <f t="shared" ref="Q70" si="192">MAX(N70:P70)</f>
        <v>0</v>
      </c>
      <c r="R70" s="51">
        <f t="shared" ref="R70" si="193">M70*Q70</f>
        <v>0</v>
      </c>
      <c r="S70" s="57"/>
      <c r="T70" s="7"/>
      <c r="U70" s="7"/>
      <c r="V70" s="3"/>
      <c r="W70" s="16"/>
      <c r="X70" s="51"/>
      <c r="Y70" s="16"/>
      <c r="Z70" s="51"/>
      <c r="AA70" s="128">
        <v>150</v>
      </c>
      <c r="AB70" s="2">
        <v>165</v>
      </c>
      <c r="AC70" s="184">
        <v>180</v>
      </c>
      <c r="AD70" s="3"/>
      <c r="AE70" s="16">
        <f t="shared" si="15"/>
        <v>180</v>
      </c>
      <c r="AF70" s="51">
        <f t="shared" si="16"/>
        <v>105.786</v>
      </c>
      <c r="AG70" s="16">
        <f t="shared" ref="AG70" si="194">Y70+AE70</f>
        <v>180</v>
      </c>
      <c r="AH70" s="51">
        <f t="shared" ref="AH70" si="195">M70*AG70</f>
        <v>105.786</v>
      </c>
      <c r="AI70" s="3"/>
    </row>
    <row r="71" spans="1:97" s="8" customFormat="1" ht="14.25" x14ac:dyDescent="0.2">
      <c r="A71" s="55"/>
      <c r="B71" s="55"/>
      <c r="C71" s="3" t="s">
        <v>36</v>
      </c>
      <c r="D71" s="3" t="s">
        <v>22</v>
      </c>
      <c r="E71" s="115">
        <v>100</v>
      </c>
      <c r="F71" s="170" t="s">
        <v>181</v>
      </c>
      <c r="G71" s="55" t="s">
        <v>178</v>
      </c>
      <c r="H71" s="3" t="s">
        <v>73</v>
      </c>
      <c r="I71" s="3" t="s">
        <v>23</v>
      </c>
      <c r="J71" s="165">
        <v>31617</v>
      </c>
      <c r="K71" s="137" t="s">
        <v>41</v>
      </c>
      <c r="L71" s="57" t="s">
        <v>182</v>
      </c>
      <c r="M71" s="58">
        <v>0.56659999999999999</v>
      </c>
      <c r="N71" s="60"/>
      <c r="O71" s="55"/>
      <c r="P71" s="59"/>
      <c r="Q71" s="16">
        <f t="shared" ref="Q71" si="196">MAX(N71:P71)</f>
        <v>0</v>
      </c>
      <c r="R71" s="51">
        <f t="shared" ref="R71" si="197">M71*Q71</f>
        <v>0</v>
      </c>
      <c r="S71" s="57"/>
      <c r="T71" s="7"/>
      <c r="U71" s="7"/>
      <c r="V71" s="3"/>
      <c r="W71" s="16">
        <f t="shared" ref="W71" si="198">MAX(S71:U71)</f>
        <v>0</v>
      </c>
      <c r="X71" s="51">
        <f t="shared" ref="X71" si="199">W71*M71</f>
        <v>0</v>
      </c>
      <c r="Y71" s="16">
        <f t="shared" ref="Y71" si="200">Q71+W71</f>
        <v>0</v>
      </c>
      <c r="Z71" s="51">
        <f t="shared" ref="Z71" si="201">Y71*M71</f>
        <v>0</v>
      </c>
      <c r="AA71" s="128">
        <v>150</v>
      </c>
      <c r="AB71" s="2">
        <v>0</v>
      </c>
      <c r="AC71" s="184"/>
      <c r="AD71" s="3"/>
      <c r="AE71" s="16">
        <f t="shared" ref="AE71" si="202">MAX(AA71:AC71)</f>
        <v>150</v>
      </c>
      <c r="AF71" s="51">
        <f t="shared" ref="AF71" si="203">AE71*M71</f>
        <v>84.99</v>
      </c>
      <c r="AG71" s="16">
        <f t="shared" ref="AG71" si="204">Y71+AE71</f>
        <v>150</v>
      </c>
      <c r="AH71" s="51">
        <f t="shared" ref="AH71" si="205">M71*AG71</f>
        <v>84.99</v>
      </c>
      <c r="AI71" s="3"/>
    </row>
    <row r="72" spans="1:97" s="55" customFormat="1" x14ac:dyDescent="0.2">
      <c r="C72" s="3" t="s">
        <v>36</v>
      </c>
      <c r="D72" s="3" t="s">
        <v>22</v>
      </c>
      <c r="E72" s="2">
        <v>90</v>
      </c>
      <c r="F72" s="168" t="s">
        <v>91</v>
      </c>
      <c r="G72" s="3" t="s">
        <v>68</v>
      </c>
      <c r="H72" s="3" t="s">
        <v>62</v>
      </c>
      <c r="I72" s="3" t="s">
        <v>23</v>
      </c>
      <c r="J72" s="129">
        <v>20313</v>
      </c>
      <c r="K72" s="3" t="s">
        <v>92</v>
      </c>
      <c r="L72" s="3">
        <v>88.75</v>
      </c>
      <c r="M72" s="58">
        <v>1.1625000000000001</v>
      </c>
      <c r="N72" s="59"/>
      <c r="O72" s="60"/>
      <c r="P72" s="61"/>
      <c r="Q72" s="16">
        <f t="shared" si="189"/>
        <v>0</v>
      </c>
      <c r="R72" s="51">
        <f t="shared" si="10"/>
        <v>0</v>
      </c>
      <c r="S72" s="185"/>
      <c r="T72" s="7"/>
      <c r="U72" s="7"/>
      <c r="V72" s="3"/>
      <c r="W72" s="16">
        <f t="shared" ref="W72:W75" si="206">MAX(S72:U72)</f>
        <v>0</v>
      </c>
      <c r="X72" s="51">
        <f t="shared" ref="X72:X75" si="207">W72*M72</f>
        <v>0</v>
      </c>
      <c r="Y72" s="16">
        <f t="shared" si="190"/>
        <v>0</v>
      </c>
      <c r="Z72" s="51">
        <f t="shared" si="191"/>
        <v>0</v>
      </c>
      <c r="AA72" s="7">
        <v>175</v>
      </c>
      <c r="AB72" s="2">
        <v>180</v>
      </c>
      <c r="AC72" s="184">
        <v>0</v>
      </c>
      <c r="AD72" s="3"/>
      <c r="AE72" s="16">
        <f t="shared" ref="AE72:AE75" si="208">MAX(AA72:AC72)</f>
        <v>180</v>
      </c>
      <c r="AF72" s="51">
        <f t="shared" ref="AF72:AF75" si="209">AE72*M72</f>
        <v>209.25000000000003</v>
      </c>
      <c r="AG72" s="16">
        <f t="shared" ref="AG72:AG75" si="210">Y72+AE72</f>
        <v>180</v>
      </c>
      <c r="AH72" s="51">
        <f t="shared" ref="AH72:AH75" si="211">M72*AG72</f>
        <v>209.25000000000003</v>
      </c>
      <c r="AI72" s="3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</row>
    <row r="73" spans="1:97" s="3" customFormat="1" x14ac:dyDescent="0.2">
      <c r="A73" s="68"/>
      <c r="B73" s="68"/>
      <c r="C73" s="68"/>
      <c r="D73" s="68"/>
      <c r="E73" s="68"/>
      <c r="F73" s="69" t="s">
        <v>58</v>
      </c>
      <c r="G73" s="68"/>
      <c r="H73" s="68"/>
      <c r="I73" s="68"/>
      <c r="J73" s="70"/>
      <c r="K73" s="68"/>
      <c r="L73" s="71"/>
      <c r="M73" s="72"/>
      <c r="N73" s="73"/>
      <c r="O73" s="74"/>
      <c r="P73" s="77"/>
      <c r="Q73" s="69"/>
      <c r="R73" s="72"/>
      <c r="S73" s="183"/>
      <c r="T73" s="73"/>
      <c r="U73" s="73"/>
      <c r="V73" s="68"/>
      <c r="W73" s="69"/>
      <c r="X73" s="72"/>
      <c r="Y73" s="69"/>
      <c r="Z73" s="72"/>
      <c r="AA73" s="73"/>
      <c r="AB73" s="71"/>
      <c r="AC73" s="183"/>
      <c r="AD73" s="68"/>
      <c r="AE73" s="69"/>
      <c r="AF73" s="72"/>
      <c r="AG73" s="69"/>
      <c r="AH73" s="72"/>
      <c r="AI73" s="6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</row>
    <row r="74" spans="1:97" s="3" customFormat="1" ht="14.25" x14ac:dyDescent="0.2">
      <c r="C74" s="3" t="s">
        <v>35</v>
      </c>
      <c r="D74" s="3" t="s">
        <v>22</v>
      </c>
      <c r="E74" s="3">
        <v>52</v>
      </c>
      <c r="F74" s="191"/>
      <c r="J74" s="123"/>
      <c r="K74" s="115"/>
      <c r="L74" s="2"/>
      <c r="M74" s="51"/>
      <c r="N74" s="7"/>
      <c r="O74" s="13"/>
      <c r="P74" s="12"/>
      <c r="Q74" s="16">
        <f t="shared" si="189"/>
        <v>0</v>
      </c>
      <c r="R74" s="51">
        <f t="shared" ref="R74:R75" si="212">M74*Q74</f>
        <v>0</v>
      </c>
      <c r="S74" s="184"/>
      <c r="T74" s="7"/>
      <c r="U74" s="7"/>
      <c r="W74" s="16">
        <f t="shared" si="206"/>
        <v>0</v>
      </c>
      <c r="X74" s="51">
        <f t="shared" si="207"/>
        <v>0</v>
      </c>
      <c r="Y74" s="16">
        <f t="shared" si="190"/>
        <v>0</v>
      </c>
      <c r="Z74" s="51">
        <f t="shared" si="191"/>
        <v>0</v>
      </c>
      <c r="AA74" s="7"/>
      <c r="AB74" s="2"/>
      <c r="AC74" s="184"/>
      <c r="AE74" s="16">
        <f t="shared" si="208"/>
        <v>0</v>
      </c>
      <c r="AF74" s="51">
        <f t="shared" si="209"/>
        <v>0</v>
      </c>
      <c r="AG74" s="16">
        <f t="shared" si="210"/>
        <v>0</v>
      </c>
      <c r="AH74" s="51">
        <f t="shared" si="211"/>
        <v>0</v>
      </c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</row>
    <row r="75" spans="1:97" s="3" customFormat="1" x14ac:dyDescent="0.2">
      <c r="C75" s="3" t="s">
        <v>35</v>
      </c>
      <c r="D75" s="116" t="s">
        <v>22</v>
      </c>
      <c r="E75" s="3">
        <v>90</v>
      </c>
      <c r="F75" s="168"/>
      <c r="J75" s="1"/>
      <c r="K75" s="8"/>
      <c r="L75" s="2"/>
      <c r="M75" s="51"/>
      <c r="O75" s="12"/>
      <c r="P75" s="12"/>
      <c r="Q75" s="3">
        <f t="shared" si="189"/>
        <v>0</v>
      </c>
      <c r="R75" s="51">
        <f t="shared" si="212"/>
        <v>0</v>
      </c>
      <c r="S75" s="2"/>
      <c r="W75" s="3">
        <f t="shared" si="206"/>
        <v>0</v>
      </c>
      <c r="X75" s="51">
        <f t="shared" si="207"/>
        <v>0</v>
      </c>
      <c r="Y75" s="3">
        <f t="shared" si="190"/>
        <v>0</v>
      </c>
      <c r="Z75" s="51">
        <f t="shared" si="191"/>
        <v>0</v>
      </c>
      <c r="AB75" s="2"/>
      <c r="AC75" s="2"/>
      <c r="AE75" s="3">
        <f t="shared" si="208"/>
        <v>0</v>
      </c>
      <c r="AF75" s="51">
        <f t="shared" si="209"/>
        <v>0</v>
      </c>
      <c r="AG75" s="3">
        <f t="shared" si="210"/>
        <v>0</v>
      </c>
      <c r="AH75" s="51">
        <f t="shared" si="211"/>
        <v>0</v>
      </c>
      <c r="AJ75" s="114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</row>
    <row r="76" spans="1:97" s="8" customFormat="1" x14ac:dyDescent="0.2">
      <c r="A76" s="32" t="s">
        <v>26</v>
      </c>
      <c r="F76" s="206" t="s">
        <v>43</v>
      </c>
      <c r="J76" s="9"/>
      <c r="K76" s="34"/>
      <c r="M76" s="4"/>
      <c r="N76" s="4"/>
      <c r="P76" s="11"/>
      <c r="S76" s="9"/>
      <c r="U76" s="11"/>
      <c r="V76" s="34"/>
      <c r="W76" s="11"/>
      <c r="X76" s="34"/>
      <c r="Z76" s="4"/>
      <c r="AB76" s="9"/>
      <c r="AC76" s="200"/>
      <c r="AD76" s="34"/>
      <c r="AE76" s="11"/>
      <c r="AF76" s="34"/>
    </row>
    <row r="77" spans="1:97" s="8" customFormat="1" x14ac:dyDescent="0.2">
      <c r="A77" s="32" t="s">
        <v>27</v>
      </c>
      <c r="F77" s="206" t="s">
        <v>56</v>
      </c>
      <c r="J77" s="9"/>
      <c r="K77" s="34"/>
      <c r="M77" s="4"/>
      <c r="N77" s="4"/>
      <c r="P77" s="11"/>
      <c r="S77" s="9"/>
      <c r="U77" s="11"/>
      <c r="V77" s="34"/>
      <c r="W77" s="11"/>
      <c r="X77" s="34"/>
      <c r="Z77" s="4"/>
      <c r="AB77" s="9"/>
      <c r="AC77" s="200"/>
      <c r="AD77" s="34"/>
      <c r="AE77" s="11"/>
      <c r="AF77" s="34"/>
    </row>
    <row r="78" spans="1:97" s="8" customFormat="1" x14ac:dyDescent="0.2">
      <c r="A78" s="32" t="s">
        <v>28</v>
      </c>
      <c r="F78" s="206" t="s">
        <v>44</v>
      </c>
      <c r="J78" s="9"/>
      <c r="K78" s="34"/>
      <c r="M78" s="4"/>
      <c r="N78" s="4"/>
      <c r="P78" s="11"/>
      <c r="S78" s="9"/>
      <c r="U78" s="11"/>
      <c r="V78" s="34"/>
      <c r="W78" s="11"/>
      <c r="X78" s="34"/>
      <c r="Z78" s="4"/>
      <c r="AB78" s="9"/>
      <c r="AC78" s="200"/>
      <c r="AD78" s="34"/>
      <c r="AE78" s="11"/>
      <c r="AF78" s="34"/>
    </row>
    <row r="79" spans="1:97" s="8" customFormat="1" x14ac:dyDescent="0.2">
      <c r="A79" s="32" t="s">
        <v>29</v>
      </c>
      <c r="F79" s="206" t="s">
        <v>45</v>
      </c>
      <c r="J79" s="9"/>
      <c r="K79" s="34"/>
      <c r="M79" s="4"/>
      <c r="N79" s="4"/>
      <c r="P79" s="11"/>
      <c r="S79" s="9"/>
      <c r="U79" s="11"/>
      <c r="V79" s="34"/>
      <c r="W79" s="11"/>
      <c r="X79" s="34"/>
      <c r="Z79" s="4"/>
      <c r="AB79" s="9"/>
      <c r="AC79" s="200"/>
      <c r="AD79" s="34"/>
      <c r="AE79" s="11"/>
      <c r="AF79" s="34"/>
    </row>
    <row r="80" spans="1:97" s="8" customFormat="1" x14ac:dyDescent="0.2">
      <c r="A80" s="32" t="s">
        <v>30</v>
      </c>
      <c r="F80" s="206" t="s">
        <v>57</v>
      </c>
      <c r="J80" s="9"/>
      <c r="K80" s="34"/>
      <c r="M80" s="4"/>
      <c r="N80" s="4"/>
      <c r="P80" s="11"/>
      <c r="S80" s="9"/>
      <c r="U80" s="11"/>
      <c r="V80" s="34"/>
      <c r="W80" s="11"/>
      <c r="X80" s="34"/>
      <c r="Z80" s="4"/>
      <c r="AB80" s="9"/>
      <c r="AC80" s="200"/>
      <c r="AD80" s="34"/>
      <c r="AE80" s="11"/>
      <c r="AF80" s="34"/>
    </row>
    <row r="81" spans="1:32" s="8" customFormat="1" x14ac:dyDescent="0.2">
      <c r="A81" s="32" t="s">
        <v>30</v>
      </c>
      <c r="F81" s="206" t="s">
        <v>48</v>
      </c>
      <c r="J81" s="9"/>
      <c r="K81" s="34"/>
      <c r="M81" s="4"/>
      <c r="N81" s="4"/>
      <c r="P81" s="11"/>
      <c r="S81" s="9"/>
      <c r="U81" s="11"/>
      <c r="V81" s="34"/>
      <c r="W81" s="11"/>
      <c r="X81" s="34"/>
      <c r="Z81" s="4"/>
      <c r="AB81" s="9"/>
      <c r="AC81" s="200"/>
      <c r="AD81" s="34"/>
      <c r="AE81" s="11"/>
      <c r="AF81" s="34"/>
    </row>
    <row r="82" spans="1:32" s="8" customFormat="1" x14ac:dyDescent="0.2">
      <c r="A82" s="32" t="s">
        <v>31</v>
      </c>
      <c r="F82" s="206"/>
      <c r="J82" s="9"/>
      <c r="K82" s="34"/>
      <c r="M82" s="4"/>
      <c r="N82" s="4"/>
      <c r="P82" s="11"/>
      <c r="S82" s="9"/>
      <c r="U82" s="11"/>
      <c r="V82" s="34"/>
      <c r="W82" s="11"/>
      <c r="X82" s="34"/>
      <c r="Z82" s="4"/>
      <c r="AB82" s="9"/>
      <c r="AC82" s="200"/>
      <c r="AD82" s="34"/>
      <c r="AE82" s="11"/>
      <c r="AF82" s="34"/>
    </row>
    <row r="83" spans="1:32" s="8" customFormat="1" x14ac:dyDescent="0.2">
      <c r="A83" s="32" t="s">
        <v>32</v>
      </c>
      <c r="F83" s="206"/>
      <c r="J83" s="9"/>
      <c r="K83" s="34"/>
      <c r="M83" s="4"/>
      <c r="N83" s="4"/>
      <c r="P83" s="11"/>
      <c r="S83" s="9"/>
      <c r="U83" s="11"/>
      <c r="V83" s="34"/>
      <c r="W83" s="11"/>
      <c r="X83" s="34"/>
      <c r="Z83" s="4"/>
      <c r="AB83" s="9"/>
      <c r="AC83" s="200"/>
      <c r="AD83" s="34"/>
      <c r="AE83" s="11"/>
      <c r="AF83" s="34"/>
    </row>
    <row r="84" spans="1:32" s="8" customFormat="1" x14ac:dyDescent="0.2">
      <c r="A84" s="32"/>
      <c r="F84" s="206"/>
      <c r="J84" s="9"/>
      <c r="K84" s="34"/>
      <c r="M84" s="4"/>
      <c r="N84" s="4"/>
      <c r="P84" s="11"/>
      <c r="S84" s="9"/>
      <c r="U84" s="11"/>
      <c r="V84" s="34"/>
      <c r="W84" s="11"/>
      <c r="X84" s="34"/>
      <c r="Z84" s="4"/>
      <c r="AB84" s="9"/>
      <c r="AC84" s="200"/>
      <c r="AD84" s="34"/>
      <c r="AE84" s="11"/>
      <c r="AF84" s="34"/>
    </row>
    <row r="85" spans="1:32" x14ac:dyDescent="0.2">
      <c r="A85" s="45"/>
    </row>
    <row r="86" spans="1:32" x14ac:dyDescent="0.2">
      <c r="A86" s="45"/>
    </row>
    <row r="87" spans="1:32" x14ac:dyDescent="0.2">
      <c r="A87" s="45"/>
    </row>
  </sheetData>
  <autoFilter ref="A3:BZ72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E17:K26">
    <sortCondition ref="E17"/>
  </sortState>
  <mergeCells count="20"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  <mergeCell ref="G3:G4"/>
    <mergeCell ref="H3:H4"/>
    <mergeCell ref="I3:I4"/>
    <mergeCell ref="J3:J4"/>
    <mergeCell ref="C3:C4"/>
    <mergeCell ref="D3:D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9"/>
  <sheetViews>
    <sheetView topLeftCell="H34" zoomScale="80" zoomScaleNormal="80" workbookViewId="0">
      <selection activeCell="N51" sqref="N51"/>
    </sheetView>
  </sheetViews>
  <sheetFormatPr defaultRowHeight="12.75" x14ac:dyDescent="0.2"/>
  <cols>
    <col min="1" max="1" width="4.85546875" style="8" customWidth="1"/>
    <col min="2" max="2" width="6" style="8" bestFit="1" customWidth="1"/>
    <col min="3" max="3" width="5.7109375" style="8" customWidth="1"/>
    <col min="4" max="4" width="8.85546875" style="8" bestFit="1" customWidth="1"/>
    <col min="5" max="5" width="8.7109375" style="8" customWidth="1"/>
    <col min="6" max="6" width="38" style="8" customWidth="1"/>
    <col min="7" max="7" width="23.28515625" style="8" customWidth="1"/>
    <col min="8" max="8" width="18.5703125" style="8" customWidth="1"/>
    <col min="9" max="9" width="9" style="8" customWidth="1"/>
    <col min="10" max="10" width="13.5703125" style="9" customWidth="1"/>
    <col min="11" max="11" width="15.7109375" style="15" customWidth="1"/>
    <col min="12" max="12" width="11.5703125" style="8" customWidth="1"/>
    <col min="13" max="13" width="10.7109375" style="4" customWidth="1"/>
    <col min="14" max="14" width="5.5703125" style="4" bestFit="1" customWidth="1"/>
    <col min="15" max="15" width="7.140625" style="9" bestFit="1" customWidth="1"/>
    <col min="16" max="16" width="6" style="11" bestFit="1" customWidth="1"/>
    <col min="17" max="17" width="6.85546875" style="200" customWidth="1"/>
    <col min="18" max="18" width="6.5703125" style="8" bestFit="1" customWidth="1"/>
    <col min="19" max="19" width="9" style="8" customWidth="1"/>
    <col min="20" max="20" width="6.5703125" style="8" bestFit="1" customWidth="1"/>
    <col min="21" max="21" width="7.5703125" style="8" customWidth="1"/>
    <col min="22" max="22" width="5.5703125" style="11" bestFit="1" customWidth="1"/>
    <col min="23" max="23" width="5.5703125" style="34" customWidth="1"/>
    <col min="24" max="24" width="6.5703125" style="11" bestFit="1" customWidth="1"/>
    <col min="25" max="25" width="11.28515625" style="15" customWidth="1"/>
    <col min="26" max="26" width="7.42578125" style="8" bestFit="1" customWidth="1"/>
    <col min="27" max="27" width="10.140625" style="4" customWidth="1"/>
    <col min="28" max="28" width="5.5703125" style="8" bestFit="1" customWidth="1"/>
    <col min="29" max="29" width="7.140625" style="8" customWidth="1"/>
    <col min="30" max="30" width="6" style="11" bestFit="1" customWidth="1"/>
    <col min="31" max="31" width="7.28515625" style="34" customWidth="1"/>
    <col min="32" max="32" width="6.5703125" style="11" bestFit="1" customWidth="1"/>
    <col min="33" max="33" width="9" style="15" customWidth="1"/>
    <col min="34" max="34" width="6.140625" style="8" bestFit="1" customWidth="1"/>
    <col min="35" max="35" width="10" style="8" customWidth="1"/>
    <col min="36" max="36" width="11.42578125" style="8" customWidth="1"/>
    <col min="37" max="16384" width="9.140625" style="8"/>
  </cols>
  <sheetData>
    <row r="1" spans="1:36" ht="20.25" x14ac:dyDescent="0.2">
      <c r="A1" s="240" t="s">
        <v>105</v>
      </c>
      <c r="B1" s="240"/>
      <c r="C1" s="240"/>
      <c r="D1" s="240"/>
      <c r="E1" s="240"/>
      <c r="F1" s="240"/>
      <c r="G1" s="240"/>
      <c r="H1" s="240"/>
      <c r="I1" s="240"/>
      <c r="J1" s="240"/>
      <c r="K1" s="14"/>
      <c r="L1" s="5"/>
      <c r="M1" s="18"/>
      <c r="N1" s="18"/>
      <c r="O1" s="196"/>
      <c r="P1" s="5"/>
      <c r="Q1" s="196"/>
      <c r="R1" s="5"/>
      <c r="S1" s="5"/>
      <c r="T1" s="5"/>
      <c r="U1" s="5"/>
      <c r="V1" s="20"/>
    </row>
    <row r="2" spans="1:36" ht="21" thickBot="1" x14ac:dyDescent="0.25">
      <c r="C2" s="138"/>
      <c r="D2" s="5"/>
      <c r="E2" s="5"/>
      <c r="F2" s="5"/>
      <c r="G2" s="5"/>
      <c r="H2" s="6"/>
      <c r="K2" s="138"/>
      <c r="L2" s="5"/>
      <c r="M2" s="18"/>
      <c r="N2" s="18"/>
      <c r="O2" s="196"/>
      <c r="P2" s="5"/>
      <c r="Q2" s="196"/>
      <c r="R2" s="5"/>
      <c r="S2" s="5"/>
      <c r="T2" s="5"/>
      <c r="U2" s="5"/>
      <c r="V2" s="20"/>
    </row>
    <row r="3" spans="1:36" x14ac:dyDescent="0.2">
      <c r="A3" s="241" t="s">
        <v>0</v>
      </c>
      <c r="B3" s="229" t="s">
        <v>1</v>
      </c>
      <c r="C3" s="243" t="s">
        <v>40</v>
      </c>
      <c r="D3" s="243" t="s">
        <v>2</v>
      </c>
      <c r="E3" s="229" t="s">
        <v>3</v>
      </c>
      <c r="F3" s="229" t="s">
        <v>4</v>
      </c>
      <c r="G3" s="229" t="s">
        <v>5</v>
      </c>
      <c r="H3" s="229" t="s">
        <v>6</v>
      </c>
      <c r="I3" s="229" t="s">
        <v>7</v>
      </c>
      <c r="J3" s="229" t="s">
        <v>8</v>
      </c>
      <c r="K3" s="229" t="s">
        <v>9</v>
      </c>
      <c r="L3" s="238" t="s">
        <v>10</v>
      </c>
      <c r="M3" s="233" t="s">
        <v>11</v>
      </c>
      <c r="N3" s="236" t="s">
        <v>12</v>
      </c>
      <c r="O3" s="237"/>
      <c r="P3" s="237"/>
      <c r="Q3" s="237"/>
      <c r="R3" s="237"/>
      <c r="S3" s="35"/>
      <c r="T3" s="235" t="s">
        <v>13</v>
      </c>
      <c r="U3" s="235"/>
      <c r="V3" s="235"/>
      <c r="W3" s="235"/>
      <c r="X3" s="235"/>
      <c r="Y3" s="235"/>
      <c r="Z3" s="235" t="s">
        <v>14</v>
      </c>
      <c r="AA3" s="235"/>
      <c r="AB3" s="235" t="s">
        <v>15</v>
      </c>
      <c r="AC3" s="235"/>
      <c r="AD3" s="235"/>
      <c r="AE3" s="235"/>
      <c r="AF3" s="235"/>
      <c r="AG3" s="235"/>
      <c r="AH3" s="235" t="s">
        <v>16</v>
      </c>
      <c r="AI3" s="235"/>
      <c r="AJ3" s="231" t="s">
        <v>17</v>
      </c>
    </row>
    <row r="4" spans="1:36" s="10" customFormat="1" ht="13.5" customHeight="1" thickBot="1" x14ac:dyDescent="0.25">
      <c r="A4" s="242"/>
      <c r="B4" s="230"/>
      <c r="C4" s="244"/>
      <c r="D4" s="244"/>
      <c r="E4" s="230"/>
      <c r="F4" s="230"/>
      <c r="G4" s="230"/>
      <c r="H4" s="230"/>
      <c r="I4" s="230"/>
      <c r="J4" s="230"/>
      <c r="K4" s="230"/>
      <c r="L4" s="239"/>
      <c r="M4" s="234"/>
      <c r="N4" s="23">
        <v>1</v>
      </c>
      <c r="O4" s="197">
        <v>2</v>
      </c>
      <c r="P4" s="24">
        <v>3</v>
      </c>
      <c r="Q4" s="197"/>
      <c r="R4" s="23" t="s">
        <v>18</v>
      </c>
      <c r="S4" s="25" t="s">
        <v>11</v>
      </c>
      <c r="T4" s="23">
        <v>1</v>
      </c>
      <c r="U4" s="23">
        <v>2</v>
      </c>
      <c r="V4" s="23">
        <v>3</v>
      </c>
      <c r="W4" s="23">
        <v>4</v>
      </c>
      <c r="X4" s="23" t="s">
        <v>18</v>
      </c>
      <c r="Y4" s="25" t="s">
        <v>11</v>
      </c>
      <c r="Z4" s="23" t="s">
        <v>19</v>
      </c>
      <c r="AA4" s="25" t="s">
        <v>11</v>
      </c>
      <c r="AB4" s="23">
        <v>1</v>
      </c>
      <c r="AC4" s="24">
        <v>2</v>
      </c>
      <c r="AD4" s="23">
        <v>3</v>
      </c>
      <c r="AE4" s="23">
        <v>4</v>
      </c>
      <c r="AF4" s="23" t="s">
        <v>18</v>
      </c>
      <c r="AG4" s="25" t="s">
        <v>11</v>
      </c>
      <c r="AH4" s="23" t="s">
        <v>20</v>
      </c>
      <c r="AI4" s="25" t="s">
        <v>11</v>
      </c>
      <c r="AJ4" s="232"/>
    </row>
    <row r="5" spans="1:36" x14ac:dyDescent="0.2">
      <c r="A5" s="78"/>
      <c r="B5" s="78"/>
      <c r="C5" s="78"/>
      <c r="D5" s="68" t="s">
        <v>34</v>
      </c>
      <c r="E5" s="78"/>
      <c r="F5" s="75" t="s">
        <v>24</v>
      </c>
      <c r="G5" s="75" t="s">
        <v>21</v>
      </c>
      <c r="H5" s="78"/>
      <c r="I5" s="78"/>
      <c r="J5" s="79"/>
      <c r="K5" s="78"/>
      <c r="L5" s="80"/>
      <c r="M5" s="76"/>
      <c r="N5" s="78"/>
      <c r="O5" s="80"/>
      <c r="P5" s="98"/>
      <c r="Q5" s="80"/>
      <c r="R5" s="69"/>
      <c r="S5" s="72"/>
      <c r="T5" s="78"/>
      <c r="U5" s="78"/>
      <c r="V5" s="78"/>
      <c r="W5" s="78"/>
      <c r="X5" s="75"/>
      <c r="Y5" s="76"/>
      <c r="Z5" s="69"/>
      <c r="AA5" s="72"/>
      <c r="AB5" s="78"/>
      <c r="AC5" s="98"/>
      <c r="AD5" s="78"/>
      <c r="AE5" s="78"/>
      <c r="AF5" s="75"/>
      <c r="AG5" s="76"/>
      <c r="AH5" s="69"/>
      <c r="AI5" s="72"/>
      <c r="AJ5" s="78"/>
    </row>
    <row r="6" spans="1:36" x14ac:dyDescent="0.2">
      <c r="A6" s="3"/>
      <c r="B6" s="3"/>
      <c r="C6" s="3"/>
      <c r="D6" s="3" t="s">
        <v>34</v>
      </c>
      <c r="E6" s="3"/>
      <c r="F6" s="148"/>
      <c r="G6" s="3"/>
      <c r="H6" s="148"/>
      <c r="I6" s="3" t="s">
        <v>23</v>
      </c>
      <c r="J6" s="1"/>
      <c r="K6" s="148"/>
      <c r="L6" s="2"/>
      <c r="M6" s="51"/>
      <c r="N6" s="12"/>
      <c r="O6" s="184"/>
      <c r="P6" s="7"/>
      <c r="Q6" s="184"/>
      <c r="R6" s="16">
        <f t="shared" ref="R6:R43" si="0">MAX(N6:P6)</f>
        <v>0</v>
      </c>
      <c r="S6" s="51">
        <f>M6*R6</f>
        <v>0</v>
      </c>
      <c r="T6" s="12"/>
      <c r="U6" s="7"/>
      <c r="V6" s="7"/>
      <c r="W6" s="3"/>
      <c r="X6" s="21">
        <f t="shared" ref="X6:X43" si="1">MAX(T6:V6)</f>
        <v>0</v>
      </c>
      <c r="Y6" s="52">
        <f>X6*M6</f>
        <v>0</v>
      </c>
      <c r="Z6" s="16">
        <f t="shared" ref="Z6:Z9" si="2">R6+X6</f>
        <v>0</v>
      </c>
      <c r="AA6" s="51">
        <f>Z6*M6</f>
        <v>0</v>
      </c>
      <c r="AB6" s="3"/>
      <c r="AC6" s="7"/>
      <c r="AD6" s="3"/>
      <c r="AE6" s="3"/>
      <c r="AF6" s="21">
        <f t="shared" ref="AF6:AF43" si="3">MAX(AB6:AD6)</f>
        <v>0</v>
      </c>
      <c r="AG6" s="52">
        <f>AF6*M6</f>
        <v>0</v>
      </c>
      <c r="AH6" s="16">
        <f t="shared" ref="AH6:AH43" si="4">Z6+AF6</f>
        <v>0</v>
      </c>
      <c r="AI6" s="51">
        <f>M6*AH6</f>
        <v>0</v>
      </c>
      <c r="AJ6" s="3"/>
    </row>
    <row r="7" spans="1:36" x14ac:dyDescent="0.2">
      <c r="A7" s="68"/>
      <c r="B7" s="68"/>
      <c r="C7" s="68"/>
      <c r="D7" s="68" t="s">
        <v>34</v>
      </c>
      <c r="E7" s="68"/>
      <c r="F7" s="69" t="s">
        <v>37</v>
      </c>
      <c r="G7" s="69" t="s">
        <v>21</v>
      </c>
      <c r="H7" s="68"/>
      <c r="I7" s="68"/>
      <c r="J7" s="70"/>
      <c r="K7" s="68"/>
      <c r="L7" s="71"/>
      <c r="M7" s="72"/>
      <c r="N7" s="74"/>
      <c r="O7" s="71"/>
      <c r="P7" s="73"/>
      <c r="Q7" s="183"/>
      <c r="R7" s="69"/>
      <c r="S7" s="72"/>
      <c r="T7" s="68"/>
      <c r="U7" s="68"/>
      <c r="V7" s="68"/>
      <c r="W7" s="68"/>
      <c r="X7" s="75"/>
      <c r="Y7" s="76"/>
      <c r="Z7" s="69"/>
      <c r="AA7" s="72"/>
      <c r="AB7" s="68"/>
      <c r="AC7" s="73"/>
      <c r="AD7" s="73"/>
      <c r="AE7" s="68"/>
      <c r="AF7" s="75"/>
      <c r="AG7" s="76"/>
      <c r="AH7" s="69"/>
      <c r="AI7" s="72"/>
      <c r="AJ7" s="68"/>
    </row>
    <row r="8" spans="1:36" x14ac:dyDescent="0.2">
      <c r="A8" s="3"/>
      <c r="B8" s="3"/>
      <c r="C8" s="3"/>
      <c r="D8" s="3" t="s">
        <v>34</v>
      </c>
      <c r="E8" s="3">
        <v>75</v>
      </c>
      <c r="F8" s="3" t="s">
        <v>163</v>
      </c>
      <c r="G8" s="59" t="s">
        <v>132</v>
      </c>
      <c r="H8" s="3" t="s">
        <v>62</v>
      </c>
      <c r="I8" s="3" t="s">
        <v>23</v>
      </c>
      <c r="J8" s="129">
        <v>28344</v>
      </c>
      <c r="K8" s="134" t="s">
        <v>61</v>
      </c>
      <c r="L8" s="2" t="s">
        <v>165</v>
      </c>
      <c r="M8" s="51">
        <v>0.74539999999999995</v>
      </c>
      <c r="N8" s="13">
        <v>40</v>
      </c>
      <c r="O8" s="2">
        <v>50</v>
      </c>
      <c r="P8" s="7">
        <v>55</v>
      </c>
      <c r="Q8" s="184"/>
      <c r="R8" s="16">
        <f t="shared" ref="R8" si="5">MAX(N8:P8)</f>
        <v>55</v>
      </c>
      <c r="S8" s="51">
        <f>M8*R8</f>
        <v>40.997</v>
      </c>
      <c r="T8" s="3"/>
      <c r="U8" s="3"/>
      <c r="V8" s="3"/>
      <c r="W8" s="3"/>
      <c r="X8" s="21">
        <f t="shared" ref="X8" si="6">MAX(T8:V8)</f>
        <v>0</v>
      </c>
      <c r="Y8" s="52">
        <f>X8*M8</f>
        <v>0</v>
      </c>
      <c r="Z8" s="16">
        <f t="shared" ref="Z8" si="7">R8+X8</f>
        <v>55</v>
      </c>
      <c r="AA8" s="51">
        <f>Z8*M8</f>
        <v>40.997</v>
      </c>
      <c r="AB8" s="3"/>
      <c r="AC8" s="7"/>
      <c r="AD8" s="7"/>
      <c r="AE8" s="3"/>
      <c r="AF8" s="21">
        <f t="shared" ref="AF8" si="8">MAX(AB8:AD8)</f>
        <v>0</v>
      </c>
      <c r="AG8" s="52">
        <f>AF8*M8</f>
        <v>0</v>
      </c>
      <c r="AH8" s="16">
        <f t="shared" ref="AH8" si="9">Z8+AF8</f>
        <v>55</v>
      </c>
      <c r="AI8" s="51">
        <f>M8*AH8</f>
        <v>40.997</v>
      </c>
      <c r="AJ8" s="3"/>
    </row>
    <row r="9" spans="1:36" ht="14.25" x14ac:dyDescent="0.2">
      <c r="A9" s="3"/>
      <c r="B9" s="3"/>
      <c r="C9" s="3"/>
      <c r="D9" s="3" t="s">
        <v>34</v>
      </c>
      <c r="E9" s="3">
        <v>44</v>
      </c>
      <c r="F9" s="3" t="s">
        <v>131</v>
      </c>
      <c r="G9" s="59" t="s">
        <v>132</v>
      </c>
      <c r="H9" s="3" t="s">
        <v>62</v>
      </c>
      <c r="I9" s="3" t="s">
        <v>23</v>
      </c>
      <c r="J9" s="1">
        <v>30999</v>
      </c>
      <c r="K9" s="158" t="s">
        <v>41</v>
      </c>
      <c r="L9" s="2">
        <v>44</v>
      </c>
      <c r="M9" s="51">
        <v>1.1079000000000001</v>
      </c>
      <c r="N9" s="7">
        <v>50</v>
      </c>
      <c r="O9" s="2">
        <v>50</v>
      </c>
      <c r="P9" s="7">
        <v>55</v>
      </c>
      <c r="Q9" s="184"/>
      <c r="R9" s="16">
        <f t="shared" si="0"/>
        <v>55</v>
      </c>
      <c r="S9" s="51">
        <f>M9*R9</f>
        <v>60.934500000000007</v>
      </c>
      <c r="T9" s="12"/>
      <c r="U9" s="7"/>
      <c r="V9" s="12"/>
      <c r="W9" s="12"/>
      <c r="X9" s="21">
        <f t="shared" si="1"/>
        <v>0</v>
      </c>
      <c r="Y9" s="52">
        <f>X9*M9</f>
        <v>0</v>
      </c>
      <c r="Z9" s="16">
        <f t="shared" si="2"/>
        <v>55</v>
      </c>
      <c r="AA9" s="51">
        <f>Z9*M9</f>
        <v>60.934500000000007</v>
      </c>
      <c r="AB9" s="12"/>
      <c r="AC9" s="12"/>
      <c r="AD9" s="12"/>
      <c r="AE9" s="3"/>
      <c r="AF9" s="21">
        <f t="shared" si="3"/>
        <v>0</v>
      </c>
      <c r="AG9" s="52">
        <f>AF9*M9</f>
        <v>0</v>
      </c>
      <c r="AH9" s="16">
        <f t="shared" si="4"/>
        <v>55</v>
      </c>
      <c r="AI9" s="51">
        <f>M9*AH9</f>
        <v>60.934500000000007</v>
      </c>
      <c r="AJ9" s="3"/>
    </row>
    <row r="10" spans="1:36" x14ac:dyDescent="0.2">
      <c r="A10" s="68"/>
      <c r="B10" s="68"/>
      <c r="C10" s="68"/>
      <c r="D10" s="68"/>
      <c r="E10" s="68"/>
      <c r="F10" s="69" t="s">
        <v>24</v>
      </c>
      <c r="G10" s="69" t="s">
        <v>25</v>
      </c>
      <c r="H10" s="68"/>
      <c r="I10" s="68"/>
      <c r="J10" s="70"/>
      <c r="K10" s="68"/>
      <c r="L10" s="71"/>
      <c r="M10" s="72"/>
      <c r="N10" s="74"/>
      <c r="O10" s="183"/>
      <c r="P10" s="73"/>
      <c r="Q10" s="183"/>
      <c r="R10" s="69"/>
      <c r="S10" s="72"/>
      <c r="T10" s="74"/>
      <c r="U10" s="68"/>
      <c r="V10" s="73"/>
      <c r="W10" s="68"/>
      <c r="X10" s="75"/>
      <c r="Y10" s="76"/>
      <c r="Z10" s="69"/>
      <c r="AA10" s="72"/>
      <c r="AB10" s="68"/>
      <c r="AC10" s="77"/>
      <c r="AD10" s="73"/>
      <c r="AE10" s="68"/>
      <c r="AF10" s="75"/>
      <c r="AG10" s="76"/>
      <c r="AH10" s="69"/>
      <c r="AI10" s="72"/>
      <c r="AJ10" s="68"/>
    </row>
    <row r="11" spans="1:36" x14ac:dyDescent="0.2">
      <c r="A11" s="3"/>
      <c r="B11" s="3"/>
      <c r="C11" s="3"/>
      <c r="D11" s="3" t="s">
        <v>34</v>
      </c>
      <c r="E11" s="3">
        <v>52</v>
      </c>
      <c r="F11" s="3" t="s">
        <v>160</v>
      </c>
      <c r="G11" s="3" t="s">
        <v>42</v>
      </c>
      <c r="H11" s="3" t="s">
        <v>62</v>
      </c>
      <c r="I11" s="3" t="s">
        <v>23</v>
      </c>
      <c r="J11" s="131">
        <v>39535</v>
      </c>
      <c r="K11" s="137" t="s">
        <v>107</v>
      </c>
      <c r="L11" s="2">
        <v>47.9</v>
      </c>
      <c r="M11" s="51">
        <v>1.2909999999999999</v>
      </c>
      <c r="N11" s="13">
        <v>40</v>
      </c>
      <c r="O11" s="184">
        <v>47.5</v>
      </c>
      <c r="P11" s="7">
        <v>0</v>
      </c>
      <c r="Q11" s="184"/>
      <c r="R11" s="16">
        <f t="shared" ref="R11:R15" si="10">MAX(N11:P11)</f>
        <v>47.5</v>
      </c>
      <c r="S11" s="51">
        <f t="shared" ref="S11:S15" si="11">M11*R11</f>
        <v>61.322499999999998</v>
      </c>
      <c r="T11" s="13">
        <v>30</v>
      </c>
      <c r="U11" s="3">
        <v>35</v>
      </c>
      <c r="V11" s="7">
        <v>0</v>
      </c>
      <c r="W11" s="3"/>
      <c r="X11" s="21">
        <f t="shared" ref="X11" si="12">MAX(T11:V11)</f>
        <v>35</v>
      </c>
      <c r="Y11" s="52">
        <f>X11*M11</f>
        <v>45.184999999999995</v>
      </c>
      <c r="Z11" s="16">
        <f t="shared" ref="Z11" si="13">R11+X11</f>
        <v>82.5</v>
      </c>
      <c r="AA11" s="51">
        <f>Z11*M11</f>
        <v>106.50749999999999</v>
      </c>
      <c r="AB11" s="176">
        <v>55</v>
      </c>
      <c r="AC11" s="178">
        <v>65</v>
      </c>
      <c r="AD11" s="177">
        <v>75</v>
      </c>
      <c r="AE11" s="3"/>
      <c r="AF11" s="21">
        <f t="shared" ref="AF11" si="14">MAX(AB11:AD11)</f>
        <v>75</v>
      </c>
      <c r="AG11" s="52">
        <f>AF11*M11</f>
        <v>96.824999999999989</v>
      </c>
      <c r="AH11" s="16">
        <f t="shared" ref="AH11" si="15">Z11+AF11</f>
        <v>157.5</v>
      </c>
      <c r="AI11" s="51">
        <f>M11*AH11</f>
        <v>203.33249999999998</v>
      </c>
      <c r="AJ11" s="3"/>
    </row>
    <row r="12" spans="1:36" x14ac:dyDescent="0.2">
      <c r="A12" s="3"/>
      <c r="B12" s="3"/>
      <c r="C12" s="3"/>
      <c r="D12" s="3" t="s">
        <v>34</v>
      </c>
      <c r="E12" s="3">
        <v>52</v>
      </c>
      <c r="F12" s="3" t="s">
        <v>161</v>
      </c>
      <c r="G12" s="3" t="s">
        <v>42</v>
      </c>
      <c r="H12" s="3" t="s">
        <v>62</v>
      </c>
      <c r="I12" s="3" t="s">
        <v>23</v>
      </c>
      <c r="J12" s="131">
        <v>39569</v>
      </c>
      <c r="K12" s="137" t="s">
        <v>107</v>
      </c>
      <c r="L12" s="2" t="s">
        <v>164</v>
      </c>
      <c r="M12" s="51">
        <v>1.1277999999999999</v>
      </c>
      <c r="N12" s="13">
        <v>40</v>
      </c>
      <c r="O12" s="184">
        <v>47.5</v>
      </c>
      <c r="P12" s="7">
        <v>0</v>
      </c>
      <c r="Q12" s="184"/>
      <c r="R12" s="16">
        <f t="shared" si="10"/>
        <v>47.5</v>
      </c>
      <c r="S12" s="51">
        <f t="shared" si="11"/>
        <v>53.570499999999996</v>
      </c>
      <c r="T12" s="13">
        <v>30</v>
      </c>
      <c r="U12" s="3">
        <v>35</v>
      </c>
      <c r="V12" s="7">
        <v>0</v>
      </c>
      <c r="W12" s="3"/>
      <c r="X12" s="21">
        <f t="shared" ref="X12:X15" si="16">MAX(T12:V12)</f>
        <v>35</v>
      </c>
      <c r="Y12" s="52">
        <f t="shared" ref="Y12:Y15" si="17">X12*M12</f>
        <v>39.472999999999999</v>
      </c>
      <c r="Z12" s="16">
        <f t="shared" ref="Z12:Z15" si="18">R12+X12</f>
        <v>82.5</v>
      </c>
      <c r="AA12" s="51">
        <f t="shared" ref="AA12:AA15" si="19">Z12*M12</f>
        <v>93.043499999999995</v>
      </c>
      <c r="AB12" s="176">
        <v>60</v>
      </c>
      <c r="AC12" s="178">
        <v>70</v>
      </c>
      <c r="AD12" s="177">
        <v>80</v>
      </c>
      <c r="AE12" s="3"/>
      <c r="AF12" s="21">
        <f t="shared" ref="AF12:AF15" si="20">MAX(AB12:AD12)</f>
        <v>80</v>
      </c>
      <c r="AG12" s="52">
        <f t="shared" ref="AG12:AG15" si="21">AF12*M12</f>
        <v>90.22399999999999</v>
      </c>
      <c r="AH12" s="16">
        <f t="shared" ref="AH12:AH15" si="22">Z12+AF12</f>
        <v>162.5</v>
      </c>
      <c r="AI12" s="51">
        <f t="shared" ref="AI12:AI15" si="23">M12*AH12</f>
        <v>183.26749999999998</v>
      </c>
      <c r="AJ12" s="3"/>
    </row>
    <row r="13" spans="1:36" ht="14.25" x14ac:dyDescent="0.2">
      <c r="A13" s="3"/>
      <c r="B13" s="3"/>
      <c r="C13" s="3"/>
      <c r="D13" s="3" t="s">
        <v>34</v>
      </c>
      <c r="E13" s="3">
        <v>90</v>
      </c>
      <c r="F13" s="3" t="s">
        <v>129</v>
      </c>
      <c r="G13" s="3" t="s">
        <v>75</v>
      </c>
      <c r="H13" s="3" t="s">
        <v>62</v>
      </c>
      <c r="I13" s="3" t="s">
        <v>23</v>
      </c>
      <c r="J13" s="153">
        <v>33669</v>
      </c>
      <c r="K13" s="163" t="s">
        <v>41</v>
      </c>
      <c r="L13" s="2">
        <v>89.9</v>
      </c>
      <c r="M13" s="51">
        <v>0.5857</v>
      </c>
      <c r="N13" s="13">
        <v>270</v>
      </c>
      <c r="O13" s="184">
        <v>275</v>
      </c>
      <c r="P13" s="7">
        <v>280</v>
      </c>
      <c r="Q13" s="184"/>
      <c r="R13" s="16">
        <f t="shared" si="10"/>
        <v>280</v>
      </c>
      <c r="S13" s="51">
        <f t="shared" si="11"/>
        <v>163.99600000000001</v>
      </c>
      <c r="T13" s="13">
        <v>165</v>
      </c>
      <c r="U13" s="3">
        <v>0</v>
      </c>
      <c r="V13" s="7"/>
      <c r="W13" s="3"/>
      <c r="X13" s="21">
        <f t="shared" si="16"/>
        <v>165</v>
      </c>
      <c r="Y13" s="52">
        <f t="shared" si="17"/>
        <v>96.640500000000003</v>
      </c>
      <c r="Z13" s="16">
        <f t="shared" si="18"/>
        <v>445</v>
      </c>
      <c r="AA13" s="51">
        <f t="shared" si="19"/>
        <v>260.63650000000001</v>
      </c>
      <c r="AB13" s="187">
        <v>0</v>
      </c>
      <c r="AC13" s="179">
        <v>0</v>
      </c>
      <c r="AD13" s="175">
        <v>0</v>
      </c>
      <c r="AE13" s="3"/>
      <c r="AF13" s="21">
        <f t="shared" si="20"/>
        <v>0</v>
      </c>
      <c r="AG13" s="52">
        <f t="shared" si="21"/>
        <v>0</v>
      </c>
      <c r="AH13" s="16">
        <f t="shared" si="22"/>
        <v>445</v>
      </c>
      <c r="AI13" s="51">
        <f t="shared" si="23"/>
        <v>260.63650000000001</v>
      </c>
      <c r="AJ13" s="3"/>
    </row>
    <row r="14" spans="1:36" ht="14.25" x14ac:dyDescent="0.2">
      <c r="A14" s="3"/>
      <c r="B14" s="3"/>
      <c r="C14" s="3"/>
      <c r="D14" s="3" t="s">
        <v>34</v>
      </c>
      <c r="E14" s="3">
        <v>125</v>
      </c>
      <c r="F14" s="3" t="s">
        <v>116</v>
      </c>
      <c r="G14" s="3" t="s">
        <v>185</v>
      </c>
      <c r="H14" s="3" t="s">
        <v>73</v>
      </c>
      <c r="I14" s="3" t="s">
        <v>23</v>
      </c>
      <c r="J14" s="153">
        <v>32616</v>
      </c>
      <c r="K14" s="163" t="s">
        <v>136</v>
      </c>
      <c r="L14" s="2">
        <v>118</v>
      </c>
      <c r="M14" s="51">
        <v>0.52880000000000005</v>
      </c>
      <c r="N14" s="13">
        <v>250</v>
      </c>
      <c r="O14" s="184">
        <v>265</v>
      </c>
      <c r="P14" s="7">
        <v>275</v>
      </c>
      <c r="Q14" s="184"/>
      <c r="R14" s="16">
        <f t="shared" ref="R14" si="24">MAX(N14:P14)</f>
        <v>275</v>
      </c>
      <c r="S14" s="51">
        <f t="shared" ref="S14" si="25">M14*R14</f>
        <v>145.42000000000002</v>
      </c>
      <c r="T14" s="13">
        <v>150</v>
      </c>
      <c r="U14" s="3">
        <v>160</v>
      </c>
      <c r="V14" s="7">
        <v>170</v>
      </c>
      <c r="W14" s="3"/>
      <c r="X14" s="21">
        <f t="shared" si="16"/>
        <v>170</v>
      </c>
      <c r="Y14" s="52">
        <f t="shared" si="17"/>
        <v>89.896000000000015</v>
      </c>
      <c r="Z14" s="16">
        <f t="shared" ref="Z14" si="26">R14+X14</f>
        <v>445</v>
      </c>
      <c r="AA14" s="51">
        <f t="shared" ref="AA14" si="27">Z14*M14</f>
        <v>235.31600000000003</v>
      </c>
      <c r="AB14" s="176">
        <v>315</v>
      </c>
      <c r="AC14" s="179">
        <v>0</v>
      </c>
      <c r="AD14" s="175">
        <v>0</v>
      </c>
      <c r="AE14" s="3"/>
      <c r="AF14" s="21">
        <f t="shared" ref="AF14" si="28">MAX(AB14:AD14)</f>
        <v>315</v>
      </c>
      <c r="AG14" s="52">
        <f t="shared" ref="AG14" si="29">AF14*M14</f>
        <v>166.572</v>
      </c>
      <c r="AH14" s="16">
        <f t="shared" ref="AH14" si="30">Z14+AF14</f>
        <v>760</v>
      </c>
      <c r="AI14" s="51">
        <f t="shared" ref="AI14" si="31">M14*AH14</f>
        <v>401.88800000000003</v>
      </c>
      <c r="AJ14" s="3"/>
    </row>
    <row r="15" spans="1:36" ht="14.25" x14ac:dyDescent="0.2">
      <c r="A15" s="3"/>
      <c r="B15" s="3"/>
      <c r="C15" s="3"/>
      <c r="D15" s="3" t="s">
        <v>34</v>
      </c>
      <c r="E15" s="3">
        <v>110</v>
      </c>
      <c r="F15" s="3" t="s">
        <v>135</v>
      </c>
      <c r="G15" s="3" t="s">
        <v>75</v>
      </c>
      <c r="H15" s="3" t="s">
        <v>62</v>
      </c>
      <c r="I15" s="3" t="s">
        <v>23</v>
      </c>
      <c r="J15" s="153">
        <v>32353</v>
      </c>
      <c r="K15" s="163" t="s">
        <v>136</v>
      </c>
      <c r="L15" s="2">
        <v>104.3</v>
      </c>
      <c r="M15" s="51">
        <v>0.58579999999999999</v>
      </c>
      <c r="N15" s="13">
        <v>225</v>
      </c>
      <c r="O15" s="184">
        <v>255</v>
      </c>
      <c r="P15" s="7">
        <v>270</v>
      </c>
      <c r="Q15" s="184"/>
      <c r="R15" s="16">
        <f t="shared" si="10"/>
        <v>270</v>
      </c>
      <c r="S15" s="51">
        <f t="shared" si="11"/>
        <v>158.166</v>
      </c>
      <c r="T15" s="13">
        <v>185</v>
      </c>
      <c r="U15" s="3">
        <v>200</v>
      </c>
      <c r="V15" s="7">
        <v>205</v>
      </c>
      <c r="W15" s="3"/>
      <c r="X15" s="21">
        <f t="shared" si="16"/>
        <v>205</v>
      </c>
      <c r="Y15" s="52">
        <f t="shared" si="17"/>
        <v>120.089</v>
      </c>
      <c r="Z15" s="16">
        <f t="shared" si="18"/>
        <v>475</v>
      </c>
      <c r="AA15" s="51">
        <f t="shared" si="19"/>
        <v>278.255</v>
      </c>
      <c r="AB15" s="176">
        <v>225</v>
      </c>
      <c r="AC15" s="178">
        <v>265</v>
      </c>
      <c r="AD15" s="177">
        <v>280</v>
      </c>
      <c r="AE15" s="3"/>
      <c r="AF15" s="21">
        <f t="shared" si="20"/>
        <v>280</v>
      </c>
      <c r="AG15" s="52">
        <f t="shared" si="21"/>
        <v>164.024</v>
      </c>
      <c r="AH15" s="16">
        <f t="shared" si="22"/>
        <v>755</v>
      </c>
      <c r="AI15" s="51">
        <f t="shared" si="23"/>
        <v>442.279</v>
      </c>
      <c r="AJ15" s="3"/>
    </row>
    <row r="16" spans="1:36" x14ac:dyDescent="0.2">
      <c r="A16" s="68"/>
      <c r="B16" s="68"/>
      <c r="C16" s="68"/>
      <c r="D16" s="68"/>
      <c r="E16" s="68"/>
      <c r="F16" s="69" t="s">
        <v>37</v>
      </c>
      <c r="G16" s="69" t="s">
        <v>25</v>
      </c>
      <c r="H16" s="68"/>
      <c r="I16" s="68"/>
      <c r="J16" s="70"/>
      <c r="K16" s="68"/>
      <c r="L16" s="71"/>
      <c r="M16" s="72"/>
      <c r="N16" s="73"/>
      <c r="O16" s="183"/>
      <c r="P16" s="74"/>
      <c r="Q16" s="183"/>
      <c r="R16" s="69"/>
      <c r="S16" s="72"/>
      <c r="T16" s="73"/>
      <c r="U16" s="73"/>
      <c r="V16" s="73"/>
      <c r="W16" s="68"/>
      <c r="X16" s="69"/>
      <c r="Y16" s="72"/>
      <c r="Z16" s="69"/>
      <c r="AA16" s="72"/>
      <c r="AB16" s="73"/>
      <c r="AC16" s="68"/>
      <c r="AD16" s="68"/>
      <c r="AE16" s="68"/>
      <c r="AF16" s="75"/>
      <c r="AG16" s="72"/>
      <c r="AH16" s="69"/>
      <c r="AI16" s="72"/>
      <c r="AJ16" s="68"/>
    </row>
    <row r="17" spans="1:36" x14ac:dyDescent="0.2">
      <c r="A17" s="3"/>
      <c r="B17" s="3"/>
      <c r="C17" s="3"/>
      <c r="D17" s="3" t="s">
        <v>34</v>
      </c>
      <c r="E17" s="46">
        <v>67.5</v>
      </c>
      <c r="F17" s="46" t="s">
        <v>153</v>
      </c>
      <c r="G17" s="46" t="s">
        <v>132</v>
      </c>
      <c r="H17" s="46" t="s">
        <v>62</v>
      </c>
      <c r="I17" s="46" t="s">
        <v>23</v>
      </c>
      <c r="J17" s="129">
        <v>23400</v>
      </c>
      <c r="K17" s="46" t="s">
        <v>154</v>
      </c>
      <c r="L17" s="2">
        <v>64.650000000000006</v>
      </c>
      <c r="M17" s="51">
        <v>1.1167</v>
      </c>
      <c r="N17" s="7">
        <v>80</v>
      </c>
      <c r="O17" s="184">
        <v>85</v>
      </c>
      <c r="P17" s="13">
        <v>90</v>
      </c>
      <c r="Q17" s="184"/>
      <c r="R17" s="16">
        <f t="shared" ref="R17" si="32">MAX(N17:P17)</f>
        <v>90</v>
      </c>
      <c r="S17" s="51">
        <f t="shared" ref="S17" si="33">M17*R17</f>
        <v>100.503</v>
      </c>
      <c r="T17" s="7"/>
      <c r="U17" s="7"/>
      <c r="V17" s="7"/>
      <c r="W17" s="3"/>
      <c r="X17" s="21">
        <f t="shared" ref="X17" si="34">MAX(T17:V17)</f>
        <v>0</v>
      </c>
      <c r="Y17" s="52">
        <f t="shared" ref="Y17" si="35">X17*M17</f>
        <v>0</v>
      </c>
      <c r="Z17" s="16">
        <f t="shared" ref="Z17" si="36">R17+X17</f>
        <v>90</v>
      </c>
      <c r="AA17" s="51">
        <f t="shared" ref="AA17" si="37">Z17*M17</f>
        <v>100.503</v>
      </c>
      <c r="AB17" s="7"/>
      <c r="AC17" s="3"/>
      <c r="AD17" s="3"/>
      <c r="AE17" s="3"/>
      <c r="AF17" s="21">
        <f t="shared" ref="AF17:AF18" si="38">MAX(AB17:AD17)</f>
        <v>0</v>
      </c>
      <c r="AG17" s="52">
        <f t="shared" ref="AG17:AG18" si="39">AF17*M17</f>
        <v>0</v>
      </c>
      <c r="AH17" s="16">
        <f t="shared" ref="AH17:AH18" si="40">Z17+AF17</f>
        <v>90</v>
      </c>
      <c r="AI17" s="51">
        <f t="shared" ref="AI17:AI18" si="41">M17*AH17</f>
        <v>100.503</v>
      </c>
      <c r="AJ17" s="3"/>
    </row>
    <row r="18" spans="1:36" x14ac:dyDescent="0.2">
      <c r="A18" s="3"/>
      <c r="B18" s="3"/>
      <c r="C18" s="3"/>
      <c r="D18" s="3" t="s">
        <v>34</v>
      </c>
      <c r="E18" s="46">
        <v>100</v>
      </c>
      <c r="F18" s="46" t="s">
        <v>158</v>
      </c>
      <c r="G18" s="46" t="s">
        <v>75</v>
      </c>
      <c r="H18" s="46" t="s">
        <v>62</v>
      </c>
      <c r="I18" s="46" t="s">
        <v>23</v>
      </c>
      <c r="J18" s="129">
        <v>31441</v>
      </c>
      <c r="K18" s="134" t="s">
        <v>41</v>
      </c>
      <c r="L18" s="130">
        <v>97.15</v>
      </c>
      <c r="M18" s="47">
        <v>0.56130000000000002</v>
      </c>
      <c r="N18" s="7">
        <v>180</v>
      </c>
      <c r="O18" s="184">
        <v>195</v>
      </c>
      <c r="P18" s="13">
        <v>205</v>
      </c>
      <c r="Q18" s="184"/>
      <c r="R18" s="16">
        <f t="shared" ref="R18" si="42">MAX(N18:P18)</f>
        <v>205</v>
      </c>
      <c r="S18" s="51">
        <f t="shared" ref="S18" si="43">M18*R18</f>
        <v>115.0665</v>
      </c>
      <c r="T18" s="7"/>
      <c r="U18" s="7"/>
      <c r="V18" s="7"/>
      <c r="W18" s="3"/>
      <c r="X18" s="21">
        <f t="shared" ref="X18" si="44">MAX(T18:V18)</f>
        <v>0</v>
      </c>
      <c r="Y18" s="52">
        <f t="shared" ref="Y18" si="45">X18*M18</f>
        <v>0</v>
      </c>
      <c r="Z18" s="16">
        <f t="shared" ref="Z18" si="46">R18+X18</f>
        <v>205</v>
      </c>
      <c r="AA18" s="51">
        <f t="shared" ref="AA18" si="47">Z18*M18</f>
        <v>115.0665</v>
      </c>
      <c r="AB18" s="7"/>
      <c r="AC18" s="3"/>
      <c r="AD18" s="3"/>
      <c r="AE18" s="3"/>
      <c r="AF18" s="21">
        <f t="shared" si="38"/>
        <v>0</v>
      </c>
      <c r="AG18" s="52">
        <f t="shared" si="39"/>
        <v>0</v>
      </c>
      <c r="AH18" s="16">
        <f t="shared" si="40"/>
        <v>205</v>
      </c>
      <c r="AI18" s="51">
        <f t="shared" si="41"/>
        <v>115.0665</v>
      </c>
      <c r="AJ18" s="3"/>
    </row>
    <row r="19" spans="1:36" x14ac:dyDescent="0.2">
      <c r="A19" s="68"/>
      <c r="B19" s="68"/>
      <c r="C19" s="68"/>
      <c r="D19" s="68"/>
      <c r="E19" s="68"/>
      <c r="F19" s="69" t="s">
        <v>38</v>
      </c>
      <c r="G19" s="69" t="s">
        <v>25</v>
      </c>
      <c r="H19" s="68"/>
      <c r="I19" s="68"/>
      <c r="J19" s="70"/>
      <c r="K19" s="68"/>
      <c r="L19" s="71"/>
      <c r="M19" s="99"/>
      <c r="N19" s="73"/>
      <c r="O19" s="183"/>
      <c r="P19" s="77"/>
      <c r="Q19" s="71"/>
      <c r="R19" s="69"/>
      <c r="S19" s="99"/>
      <c r="T19" s="73"/>
      <c r="U19" s="73"/>
      <c r="V19" s="73"/>
      <c r="W19" s="68"/>
      <c r="X19" s="75"/>
      <c r="Y19" s="100"/>
      <c r="Z19" s="69"/>
      <c r="AA19" s="72"/>
      <c r="AB19" s="73"/>
      <c r="AC19" s="73"/>
      <c r="AD19" s="68"/>
      <c r="AE19" s="68"/>
      <c r="AF19" s="75"/>
      <c r="AG19" s="72"/>
      <c r="AH19" s="69"/>
      <c r="AI19" s="72"/>
      <c r="AJ19" s="68"/>
    </row>
    <row r="20" spans="1:36" s="50" customFormat="1" ht="14.25" x14ac:dyDescent="0.2">
      <c r="A20" s="46"/>
      <c r="B20" s="46"/>
      <c r="C20" s="3" t="s">
        <v>36</v>
      </c>
      <c r="D20" s="3" t="s">
        <v>34</v>
      </c>
      <c r="E20" s="2">
        <v>60</v>
      </c>
      <c r="F20" s="191" t="s">
        <v>70</v>
      </c>
      <c r="G20" s="7" t="s">
        <v>68</v>
      </c>
      <c r="H20" s="3" t="s">
        <v>62</v>
      </c>
      <c r="I20" s="3" t="s">
        <v>23</v>
      </c>
      <c r="J20" s="131">
        <v>38773</v>
      </c>
      <c r="K20" s="140" t="s">
        <v>69</v>
      </c>
      <c r="L20" s="164">
        <v>58.9</v>
      </c>
      <c r="M20" s="105">
        <v>0.97770000000000001</v>
      </c>
      <c r="N20" s="48"/>
      <c r="O20" s="198"/>
      <c r="P20" s="49"/>
      <c r="Q20" s="202"/>
      <c r="R20" s="16">
        <f t="shared" si="0"/>
        <v>0</v>
      </c>
      <c r="S20" s="17">
        <f>M20*R20</f>
        <v>0</v>
      </c>
      <c r="T20" s="48">
        <v>60</v>
      </c>
      <c r="U20" s="48">
        <v>65</v>
      </c>
      <c r="V20" s="48">
        <v>0</v>
      </c>
      <c r="W20" s="46"/>
      <c r="X20" s="21">
        <f t="shared" si="1"/>
        <v>65</v>
      </c>
      <c r="Y20" s="22">
        <f t="shared" ref="Y20:Y32" si="48">X20*M20</f>
        <v>63.5505</v>
      </c>
      <c r="Z20" s="16">
        <f t="shared" ref="Z20:Z43" si="49">R20+X20</f>
        <v>65</v>
      </c>
      <c r="AA20" s="51">
        <f>Z20*M20</f>
        <v>63.5505</v>
      </c>
      <c r="AB20" s="48"/>
      <c r="AC20" s="48"/>
      <c r="AD20" s="46"/>
      <c r="AE20" s="46"/>
      <c r="AF20" s="21">
        <f t="shared" si="3"/>
        <v>0</v>
      </c>
      <c r="AG20" s="51">
        <f>AF20*M20</f>
        <v>0</v>
      </c>
      <c r="AH20" s="16">
        <f t="shared" si="4"/>
        <v>65</v>
      </c>
      <c r="AI20" s="51">
        <f>M20*AH20</f>
        <v>63.5505</v>
      </c>
      <c r="AJ20" s="46"/>
    </row>
    <row r="21" spans="1:36" s="50" customFormat="1" x14ac:dyDescent="0.2">
      <c r="A21" s="46"/>
      <c r="B21" s="46"/>
      <c r="C21" s="3" t="s">
        <v>36</v>
      </c>
      <c r="D21" s="3" t="s">
        <v>22</v>
      </c>
      <c r="E21" s="2">
        <v>75</v>
      </c>
      <c r="F21" s="188" t="s">
        <v>90</v>
      </c>
      <c r="G21" s="3" t="s">
        <v>42</v>
      </c>
      <c r="H21" s="3" t="s">
        <v>62</v>
      </c>
      <c r="I21" s="3" t="s">
        <v>23</v>
      </c>
      <c r="J21" s="1">
        <v>28662</v>
      </c>
      <c r="K21" s="134" t="s">
        <v>61</v>
      </c>
      <c r="L21" s="130">
        <v>71.5</v>
      </c>
      <c r="M21" s="47">
        <v>0.7006</v>
      </c>
      <c r="N21" s="48"/>
      <c r="O21" s="198"/>
      <c r="P21" s="49"/>
      <c r="Q21" s="202"/>
      <c r="R21" s="16">
        <f t="shared" ref="R21" si="50">MAX(N21:P21)</f>
        <v>0</v>
      </c>
      <c r="S21" s="17">
        <f>M21*R21</f>
        <v>0</v>
      </c>
      <c r="T21" s="48">
        <v>125</v>
      </c>
      <c r="U21" s="198">
        <v>132.5</v>
      </c>
      <c r="V21" s="49">
        <v>137.5</v>
      </c>
      <c r="W21" s="46"/>
      <c r="X21" s="21">
        <f t="shared" ref="X21" si="51">MAX(T21:V21)</f>
        <v>137.5</v>
      </c>
      <c r="Y21" s="22">
        <f t="shared" ref="Y21" si="52">X21*M21</f>
        <v>96.332499999999996</v>
      </c>
      <c r="Z21" s="16">
        <f t="shared" ref="Z21" si="53">R21+X21</f>
        <v>137.5</v>
      </c>
      <c r="AA21" s="51">
        <f>Z21*M21</f>
        <v>96.332499999999996</v>
      </c>
      <c r="AB21" s="48"/>
      <c r="AC21" s="48"/>
      <c r="AD21" s="46"/>
      <c r="AE21" s="46"/>
      <c r="AF21" s="21">
        <f t="shared" ref="AF21" si="54">MAX(AB21:AD21)</f>
        <v>0</v>
      </c>
      <c r="AG21" s="51">
        <f>AF21*M21</f>
        <v>0</v>
      </c>
      <c r="AH21" s="16">
        <f t="shared" ref="AH21" si="55">Z21+AF21</f>
        <v>137.5</v>
      </c>
      <c r="AI21" s="51">
        <f>M21*AH21</f>
        <v>96.332499999999996</v>
      </c>
      <c r="AJ21" s="46"/>
    </row>
    <row r="22" spans="1:36" s="50" customFormat="1" ht="14.25" x14ac:dyDescent="0.2">
      <c r="A22" s="46"/>
      <c r="B22" s="46"/>
      <c r="C22" s="3" t="s">
        <v>36</v>
      </c>
      <c r="D22" s="3" t="s">
        <v>34</v>
      </c>
      <c r="E22" s="2">
        <v>67.5</v>
      </c>
      <c r="F22" s="191" t="s">
        <v>67</v>
      </c>
      <c r="G22" s="7" t="s">
        <v>68</v>
      </c>
      <c r="H22" s="3" t="s">
        <v>62</v>
      </c>
      <c r="I22" s="3" t="s">
        <v>23</v>
      </c>
      <c r="J22" s="1">
        <v>38722</v>
      </c>
      <c r="K22" s="140" t="s">
        <v>69</v>
      </c>
      <c r="L22" s="130">
        <v>64</v>
      </c>
      <c r="M22" s="47">
        <v>0.89980000000000004</v>
      </c>
      <c r="N22" s="48"/>
      <c r="O22" s="198"/>
      <c r="P22" s="49"/>
      <c r="Q22" s="202"/>
      <c r="R22" s="16">
        <f t="shared" ref="R22:R31" si="56">MAX(N22:P22)</f>
        <v>0</v>
      </c>
      <c r="S22" s="17">
        <f t="shared" ref="S22:S31" si="57">M22*R22</f>
        <v>0</v>
      </c>
      <c r="T22" s="48"/>
      <c r="U22" s="198"/>
      <c r="V22" s="49"/>
      <c r="W22" s="46"/>
      <c r="X22" s="21">
        <f t="shared" ref="X22:X31" si="58">MAX(T22:V22)</f>
        <v>0</v>
      </c>
      <c r="Y22" s="22">
        <f t="shared" ref="Y22:Y31" si="59">X22*M22</f>
        <v>0</v>
      </c>
      <c r="Z22" s="16">
        <f t="shared" ref="Z22:Z31" si="60">R22+X22</f>
        <v>0</v>
      </c>
      <c r="AA22" s="51">
        <f t="shared" ref="AA22:AA31" si="61">Z22*M22</f>
        <v>0</v>
      </c>
      <c r="AB22" s="48"/>
      <c r="AC22" s="48"/>
      <c r="AD22" s="46"/>
      <c r="AE22" s="46"/>
      <c r="AF22" s="21">
        <f t="shared" ref="AF22:AF31" si="62">MAX(AB22:AD22)</f>
        <v>0</v>
      </c>
      <c r="AG22" s="51">
        <f t="shared" ref="AG22:AG31" si="63">AF22*M22</f>
        <v>0</v>
      </c>
      <c r="AH22" s="16">
        <f t="shared" ref="AH22:AH31" si="64">Z22+AF22</f>
        <v>0</v>
      </c>
      <c r="AI22" s="51">
        <f t="shared" ref="AI22:AI31" si="65">M22*AH22</f>
        <v>0</v>
      </c>
      <c r="AJ22" s="46"/>
    </row>
    <row r="23" spans="1:36" s="50" customFormat="1" x14ac:dyDescent="0.2">
      <c r="A23" s="46"/>
      <c r="B23" s="46"/>
      <c r="C23" s="3" t="s">
        <v>36</v>
      </c>
      <c r="D23" s="3" t="s">
        <v>34</v>
      </c>
      <c r="E23" s="46">
        <v>67.5</v>
      </c>
      <c r="F23" s="193" t="s">
        <v>153</v>
      </c>
      <c r="G23" s="46" t="s">
        <v>132</v>
      </c>
      <c r="H23" s="46" t="s">
        <v>62</v>
      </c>
      <c r="I23" s="46" t="s">
        <v>23</v>
      </c>
      <c r="J23" s="129">
        <v>23400</v>
      </c>
      <c r="K23" s="46" t="s">
        <v>154</v>
      </c>
      <c r="L23" s="2">
        <v>64.650000000000006</v>
      </c>
      <c r="M23" s="51">
        <v>1.1167</v>
      </c>
      <c r="N23" s="48"/>
      <c r="O23" s="198"/>
      <c r="P23" s="49"/>
      <c r="Q23" s="202"/>
      <c r="R23" s="16">
        <f t="shared" si="56"/>
        <v>0</v>
      </c>
      <c r="S23" s="17">
        <f t="shared" si="57"/>
        <v>0</v>
      </c>
      <c r="T23" s="48"/>
      <c r="U23" s="198"/>
      <c r="V23" s="49"/>
      <c r="W23" s="46"/>
      <c r="X23" s="21">
        <f t="shared" si="58"/>
        <v>0</v>
      </c>
      <c r="Y23" s="22">
        <f t="shared" si="59"/>
        <v>0</v>
      </c>
      <c r="Z23" s="16">
        <f t="shared" si="60"/>
        <v>0</v>
      </c>
      <c r="AA23" s="51">
        <f t="shared" si="61"/>
        <v>0</v>
      </c>
      <c r="AB23" s="48"/>
      <c r="AC23" s="48"/>
      <c r="AD23" s="46"/>
      <c r="AE23" s="46"/>
      <c r="AF23" s="21">
        <f t="shared" si="62"/>
        <v>0</v>
      </c>
      <c r="AG23" s="51">
        <f t="shared" si="63"/>
        <v>0</v>
      </c>
      <c r="AH23" s="16">
        <f t="shared" si="64"/>
        <v>0</v>
      </c>
      <c r="AI23" s="51">
        <f t="shared" si="65"/>
        <v>0</v>
      </c>
      <c r="AJ23" s="46"/>
    </row>
    <row r="24" spans="1:36" s="50" customFormat="1" x14ac:dyDescent="0.2">
      <c r="A24" s="46"/>
      <c r="B24" s="46"/>
      <c r="C24" s="3" t="s">
        <v>36</v>
      </c>
      <c r="D24" s="3" t="s">
        <v>34</v>
      </c>
      <c r="E24" s="46">
        <v>75</v>
      </c>
      <c r="F24" s="193" t="s">
        <v>174</v>
      </c>
      <c r="G24" s="46" t="s">
        <v>68</v>
      </c>
      <c r="H24" s="46" t="s">
        <v>62</v>
      </c>
      <c r="I24" s="46" t="s">
        <v>23</v>
      </c>
      <c r="J24" s="129">
        <v>38145</v>
      </c>
      <c r="K24" t="s">
        <v>124</v>
      </c>
      <c r="L24" s="104">
        <v>73</v>
      </c>
      <c r="M24" s="105">
        <v>0.73319999999999996</v>
      </c>
      <c r="N24" s="48"/>
      <c r="O24" s="198"/>
      <c r="P24" s="49"/>
      <c r="Q24" s="202"/>
      <c r="R24" s="16">
        <f t="shared" ref="R24" si="66">MAX(N24:P24)</f>
        <v>0</v>
      </c>
      <c r="S24" s="17">
        <f t="shared" ref="S24" si="67">M24*R24</f>
        <v>0</v>
      </c>
      <c r="T24" s="48">
        <v>95</v>
      </c>
      <c r="U24" s="198">
        <v>102.5</v>
      </c>
      <c r="V24" s="49">
        <v>108</v>
      </c>
      <c r="W24" s="46"/>
      <c r="X24" s="21">
        <f t="shared" ref="X24" si="68">MAX(T24:V24)</f>
        <v>108</v>
      </c>
      <c r="Y24" s="22">
        <f t="shared" ref="Y24" si="69">X24*M24</f>
        <v>79.185599999999994</v>
      </c>
      <c r="Z24" s="16">
        <f t="shared" ref="Z24" si="70">R24+X24</f>
        <v>108</v>
      </c>
      <c r="AA24" s="51">
        <f t="shared" ref="AA24" si="71">Z24*M24</f>
        <v>79.185599999999994</v>
      </c>
      <c r="AB24" s="48"/>
      <c r="AC24" s="48"/>
      <c r="AD24" s="46"/>
      <c r="AE24" s="46"/>
      <c r="AF24" s="21">
        <f t="shared" ref="AF24" si="72">MAX(AB24:AD24)</f>
        <v>0</v>
      </c>
      <c r="AG24" s="51">
        <f t="shared" ref="AG24" si="73">AF24*M24</f>
        <v>0</v>
      </c>
      <c r="AH24" s="16">
        <f t="shared" ref="AH24" si="74">Z24+AF24</f>
        <v>108</v>
      </c>
      <c r="AI24" s="51">
        <f t="shared" ref="AI24" si="75">M24*AH24</f>
        <v>79.185599999999994</v>
      </c>
      <c r="AJ24" s="46"/>
    </row>
    <row r="25" spans="1:36" s="50" customFormat="1" ht="14.25" x14ac:dyDescent="0.2">
      <c r="A25" s="46"/>
      <c r="B25" s="46"/>
      <c r="C25" s="3" t="s">
        <v>36</v>
      </c>
      <c r="D25" s="3" t="s">
        <v>34</v>
      </c>
      <c r="E25" s="2">
        <v>75</v>
      </c>
      <c r="F25" s="191" t="s">
        <v>156</v>
      </c>
      <c r="G25" s="46" t="s">
        <v>132</v>
      </c>
      <c r="H25" s="3" t="s">
        <v>62</v>
      </c>
      <c r="I25" s="3" t="s">
        <v>23</v>
      </c>
      <c r="J25" s="131">
        <v>32898</v>
      </c>
      <c r="K25" s="137" t="s">
        <v>41</v>
      </c>
      <c r="L25" s="130">
        <v>74.099999999999994</v>
      </c>
      <c r="M25" s="47">
        <v>0.67079999999999995</v>
      </c>
      <c r="N25" s="48"/>
      <c r="O25" s="198"/>
      <c r="P25" s="49"/>
      <c r="Q25" s="202"/>
      <c r="R25" s="16">
        <f t="shared" si="56"/>
        <v>0</v>
      </c>
      <c r="S25" s="17">
        <f t="shared" si="57"/>
        <v>0</v>
      </c>
      <c r="T25" s="48">
        <v>115</v>
      </c>
      <c r="U25" s="198">
        <v>117.5</v>
      </c>
      <c r="V25" s="49">
        <v>0</v>
      </c>
      <c r="W25" s="46"/>
      <c r="X25" s="21">
        <f t="shared" si="58"/>
        <v>117.5</v>
      </c>
      <c r="Y25" s="22">
        <f t="shared" si="59"/>
        <v>78.818999999999988</v>
      </c>
      <c r="Z25" s="16">
        <f t="shared" si="60"/>
        <v>117.5</v>
      </c>
      <c r="AA25" s="51">
        <f t="shared" si="61"/>
        <v>78.818999999999988</v>
      </c>
      <c r="AB25" s="48"/>
      <c r="AC25" s="48"/>
      <c r="AD25" s="46"/>
      <c r="AE25" s="46"/>
      <c r="AF25" s="21">
        <f t="shared" si="62"/>
        <v>0</v>
      </c>
      <c r="AG25" s="51">
        <f t="shared" si="63"/>
        <v>0</v>
      </c>
      <c r="AH25" s="16">
        <f t="shared" si="64"/>
        <v>117.5</v>
      </c>
      <c r="AI25" s="51">
        <f t="shared" si="65"/>
        <v>78.818999999999988</v>
      </c>
      <c r="AJ25" s="46"/>
    </row>
    <row r="26" spans="1:36" s="50" customFormat="1" ht="14.25" x14ac:dyDescent="0.2">
      <c r="A26" s="46"/>
      <c r="B26" s="46"/>
      <c r="C26" s="3" t="s">
        <v>36</v>
      </c>
      <c r="D26" s="3" t="s">
        <v>34</v>
      </c>
      <c r="E26" s="2">
        <v>109</v>
      </c>
      <c r="F26" s="194" t="s">
        <v>140</v>
      </c>
      <c r="G26" s="7" t="s">
        <v>42</v>
      </c>
      <c r="H26" s="3" t="s">
        <v>62</v>
      </c>
      <c r="I26" s="3" t="s">
        <v>23</v>
      </c>
      <c r="J26" s="153">
        <v>27460</v>
      </c>
      <c r="K26" s="137" t="s">
        <v>136</v>
      </c>
      <c r="L26" s="130">
        <v>109.3</v>
      </c>
      <c r="M26" s="47">
        <v>0.5373</v>
      </c>
      <c r="N26" s="48"/>
      <c r="O26" s="198"/>
      <c r="P26" s="49"/>
      <c r="Q26" s="202"/>
      <c r="R26" s="16">
        <f t="shared" ref="R26" si="76">MAX(N26:P26)</f>
        <v>0</v>
      </c>
      <c r="S26" s="17">
        <f t="shared" ref="S26" si="77">M26*R26</f>
        <v>0</v>
      </c>
      <c r="T26" s="48">
        <v>150</v>
      </c>
      <c r="U26" s="198">
        <v>160</v>
      </c>
      <c r="V26" s="49"/>
      <c r="W26" s="46"/>
      <c r="X26" s="21">
        <f t="shared" ref="X26" si="78">MAX(T26:V26)</f>
        <v>160</v>
      </c>
      <c r="Y26" s="22">
        <f t="shared" ref="Y26" si="79">X26*M26</f>
        <v>85.968000000000004</v>
      </c>
      <c r="Z26" s="16">
        <f t="shared" ref="Z26" si="80">R26+X26</f>
        <v>160</v>
      </c>
      <c r="AA26" s="51">
        <f t="shared" ref="AA26" si="81">Z26*M26</f>
        <v>85.968000000000004</v>
      </c>
      <c r="AB26" s="48"/>
      <c r="AC26" s="48"/>
      <c r="AD26" s="46"/>
      <c r="AE26" s="46"/>
      <c r="AF26" s="21">
        <f t="shared" ref="AF26" si="82">MAX(AB26:AD26)</f>
        <v>0</v>
      </c>
      <c r="AG26" s="51">
        <f t="shared" ref="AG26" si="83">AF26*M26</f>
        <v>0</v>
      </c>
      <c r="AH26" s="16">
        <f t="shared" ref="AH26" si="84">Z26+AF26</f>
        <v>160</v>
      </c>
      <c r="AI26" s="51">
        <f t="shared" ref="AI26" si="85">M26*AH26</f>
        <v>85.968000000000004</v>
      </c>
      <c r="AJ26" s="46"/>
    </row>
    <row r="27" spans="1:36" s="50" customFormat="1" ht="14.25" x14ac:dyDescent="0.2">
      <c r="A27" s="46"/>
      <c r="B27" s="46"/>
      <c r="C27" s="3" t="s">
        <v>36</v>
      </c>
      <c r="D27" s="3" t="s">
        <v>34</v>
      </c>
      <c r="E27" s="2">
        <v>110</v>
      </c>
      <c r="F27" s="194" t="s">
        <v>140</v>
      </c>
      <c r="G27" s="7" t="s">
        <v>42</v>
      </c>
      <c r="H27" s="3" t="s">
        <v>62</v>
      </c>
      <c r="I27" s="3" t="s">
        <v>23</v>
      </c>
      <c r="J27" s="153">
        <v>27461</v>
      </c>
      <c r="K27" s="158" t="s">
        <v>141</v>
      </c>
      <c r="L27" s="130">
        <v>109.3</v>
      </c>
      <c r="M27" s="47">
        <v>0.57440000000000002</v>
      </c>
      <c r="N27" s="48"/>
      <c r="O27" s="198"/>
      <c r="P27" s="49"/>
      <c r="Q27" s="202"/>
      <c r="R27" s="16">
        <f t="shared" si="56"/>
        <v>0</v>
      </c>
      <c r="S27" s="17">
        <f t="shared" si="57"/>
        <v>0</v>
      </c>
      <c r="T27" s="48">
        <v>150</v>
      </c>
      <c r="U27" s="198">
        <v>160</v>
      </c>
      <c r="V27" s="49" t="s">
        <v>195</v>
      </c>
      <c r="W27" s="46"/>
      <c r="X27" s="21">
        <f t="shared" si="58"/>
        <v>160</v>
      </c>
      <c r="Y27" s="22">
        <f t="shared" si="59"/>
        <v>91.903999999999996</v>
      </c>
      <c r="Z27" s="16">
        <f t="shared" si="60"/>
        <v>160</v>
      </c>
      <c r="AA27" s="51">
        <f t="shared" si="61"/>
        <v>91.903999999999996</v>
      </c>
      <c r="AB27" s="48"/>
      <c r="AC27" s="48"/>
      <c r="AD27" s="46"/>
      <c r="AE27" s="46"/>
      <c r="AF27" s="21">
        <f t="shared" si="62"/>
        <v>0</v>
      </c>
      <c r="AG27" s="51">
        <f t="shared" si="63"/>
        <v>0</v>
      </c>
      <c r="AH27" s="16">
        <f t="shared" si="64"/>
        <v>160</v>
      </c>
      <c r="AI27" s="51">
        <f t="shared" si="65"/>
        <v>91.903999999999996</v>
      </c>
      <c r="AJ27" s="46"/>
    </row>
    <row r="28" spans="1:36" s="50" customFormat="1" ht="14.25" x14ac:dyDescent="0.2">
      <c r="A28" s="46"/>
      <c r="B28" s="46"/>
      <c r="C28" s="3" t="s">
        <v>36</v>
      </c>
      <c r="D28" s="3" t="s">
        <v>34</v>
      </c>
      <c r="E28" s="2">
        <v>90</v>
      </c>
      <c r="F28" s="191" t="s">
        <v>98</v>
      </c>
      <c r="G28" s="7" t="s">
        <v>42</v>
      </c>
      <c r="H28" s="3" t="s">
        <v>62</v>
      </c>
      <c r="I28" s="3" t="s">
        <v>23</v>
      </c>
      <c r="J28" s="1">
        <v>28724</v>
      </c>
      <c r="K28" s="137" t="s">
        <v>61</v>
      </c>
      <c r="L28" s="130">
        <v>89.1</v>
      </c>
      <c r="M28" s="47">
        <v>0.59950000000000003</v>
      </c>
      <c r="N28" s="48"/>
      <c r="O28" s="198"/>
      <c r="P28" s="49"/>
      <c r="Q28" s="202"/>
      <c r="R28" s="16">
        <f t="shared" si="56"/>
        <v>0</v>
      </c>
      <c r="S28" s="17">
        <f t="shared" si="57"/>
        <v>0</v>
      </c>
      <c r="T28" s="48">
        <v>140</v>
      </c>
      <c r="U28" s="198">
        <v>150</v>
      </c>
      <c r="V28" s="49">
        <v>160</v>
      </c>
      <c r="W28" s="46"/>
      <c r="X28" s="21">
        <f t="shared" si="58"/>
        <v>160</v>
      </c>
      <c r="Y28" s="22">
        <f t="shared" si="59"/>
        <v>95.92</v>
      </c>
      <c r="Z28" s="16">
        <f t="shared" si="60"/>
        <v>160</v>
      </c>
      <c r="AA28" s="51">
        <f t="shared" si="61"/>
        <v>95.92</v>
      </c>
      <c r="AB28" s="48"/>
      <c r="AC28" s="48"/>
      <c r="AD28" s="46"/>
      <c r="AE28" s="46"/>
      <c r="AF28" s="21">
        <f t="shared" si="62"/>
        <v>0</v>
      </c>
      <c r="AG28" s="51">
        <f t="shared" si="63"/>
        <v>0</v>
      </c>
      <c r="AH28" s="16">
        <f t="shared" si="64"/>
        <v>160</v>
      </c>
      <c r="AI28" s="51">
        <f t="shared" si="65"/>
        <v>95.92</v>
      </c>
      <c r="AJ28" s="46"/>
    </row>
    <row r="29" spans="1:36" s="50" customFormat="1" ht="14.25" x14ac:dyDescent="0.2">
      <c r="A29" s="46"/>
      <c r="B29" s="46"/>
      <c r="C29" s="3" t="s">
        <v>36</v>
      </c>
      <c r="D29" s="3" t="s">
        <v>34</v>
      </c>
      <c r="E29" s="2">
        <v>90</v>
      </c>
      <c r="F29" s="191" t="s">
        <v>110</v>
      </c>
      <c r="G29" s="3" t="s">
        <v>42</v>
      </c>
      <c r="H29" s="3" t="s">
        <v>62</v>
      </c>
      <c r="I29" s="3" t="s">
        <v>23</v>
      </c>
      <c r="J29" s="1">
        <v>28764</v>
      </c>
      <c r="K29" s="140" t="s">
        <v>61</v>
      </c>
      <c r="L29" s="130">
        <v>90</v>
      </c>
      <c r="M29" s="47">
        <v>0.5958</v>
      </c>
      <c r="N29" s="48"/>
      <c r="O29" s="198"/>
      <c r="P29" s="49"/>
      <c r="Q29" s="202"/>
      <c r="R29" s="16">
        <f t="shared" si="56"/>
        <v>0</v>
      </c>
      <c r="S29" s="17">
        <f t="shared" si="57"/>
        <v>0</v>
      </c>
      <c r="T29" s="48">
        <v>125</v>
      </c>
      <c r="U29" s="198">
        <v>130</v>
      </c>
      <c r="V29" s="49">
        <v>0</v>
      </c>
      <c r="W29" s="46"/>
      <c r="X29" s="21">
        <f t="shared" si="58"/>
        <v>130</v>
      </c>
      <c r="Y29" s="22">
        <f t="shared" si="59"/>
        <v>77.453999999999994</v>
      </c>
      <c r="Z29" s="16">
        <f t="shared" si="60"/>
        <v>130</v>
      </c>
      <c r="AA29" s="51">
        <f t="shared" si="61"/>
        <v>77.453999999999994</v>
      </c>
      <c r="AB29" s="48"/>
      <c r="AC29" s="48"/>
      <c r="AD29" s="46"/>
      <c r="AE29" s="46"/>
      <c r="AF29" s="21">
        <f t="shared" si="62"/>
        <v>0</v>
      </c>
      <c r="AG29" s="51">
        <f t="shared" si="63"/>
        <v>0</v>
      </c>
      <c r="AH29" s="16">
        <f t="shared" si="64"/>
        <v>130</v>
      </c>
      <c r="AI29" s="51">
        <f t="shared" si="65"/>
        <v>77.453999999999994</v>
      </c>
      <c r="AJ29" s="46"/>
    </row>
    <row r="30" spans="1:36" s="50" customFormat="1" ht="14.25" x14ac:dyDescent="0.2">
      <c r="A30" s="46"/>
      <c r="B30" s="46"/>
      <c r="C30" s="3" t="s">
        <v>36</v>
      </c>
      <c r="D30" s="3" t="s">
        <v>34</v>
      </c>
      <c r="E30" s="3">
        <v>110</v>
      </c>
      <c r="F30" s="168" t="s">
        <v>135</v>
      </c>
      <c r="G30" s="3" t="s">
        <v>75</v>
      </c>
      <c r="H30" s="3" t="s">
        <v>62</v>
      </c>
      <c r="I30" s="3" t="s">
        <v>23</v>
      </c>
      <c r="J30" s="208">
        <v>32353</v>
      </c>
      <c r="K30" s="209" t="s">
        <v>136</v>
      </c>
      <c r="L30" s="2">
        <v>104.3</v>
      </c>
      <c r="M30" s="51">
        <v>0.58579999999999999</v>
      </c>
      <c r="N30" s="13"/>
      <c r="O30" s="2"/>
      <c r="P30" s="7"/>
      <c r="Q30" s="184"/>
      <c r="R30" s="16">
        <f t="shared" ref="R30" si="86">MAX(N30:P30)</f>
        <v>0</v>
      </c>
      <c r="S30" s="17">
        <f t="shared" ref="S30" si="87">M30*R30</f>
        <v>0</v>
      </c>
      <c r="T30" s="13">
        <v>185</v>
      </c>
      <c r="U30" s="2">
        <v>200</v>
      </c>
      <c r="V30" s="7">
        <v>205</v>
      </c>
      <c r="W30" s="46"/>
      <c r="X30" s="21">
        <f t="shared" ref="X30" si="88">MAX(T30:V30)</f>
        <v>205</v>
      </c>
      <c r="Y30" s="22">
        <f t="shared" ref="Y30" si="89">X30*M30</f>
        <v>120.089</v>
      </c>
      <c r="Z30" s="16">
        <f t="shared" ref="Z30" si="90">R30+X30</f>
        <v>205</v>
      </c>
      <c r="AA30" s="51">
        <f t="shared" ref="AA30" si="91">Z30*M30</f>
        <v>120.089</v>
      </c>
      <c r="AB30" s="48"/>
      <c r="AC30" s="48"/>
      <c r="AD30" s="46"/>
      <c r="AE30" s="46"/>
      <c r="AF30" s="21">
        <f t="shared" ref="AF30" si="92">MAX(AB30:AD30)</f>
        <v>0</v>
      </c>
      <c r="AG30" s="51">
        <f t="shared" ref="AG30" si="93">AF30*M30</f>
        <v>0</v>
      </c>
      <c r="AH30" s="16">
        <f t="shared" ref="AH30" si="94">Z30+AF30</f>
        <v>205</v>
      </c>
      <c r="AI30" s="51">
        <f t="shared" ref="AI30" si="95">M30*AH30</f>
        <v>120.089</v>
      </c>
      <c r="AJ30" s="46"/>
    </row>
    <row r="31" spans="1:36" s="50" customFormat="1" ht="14.25" x14ac:dyDescent="0.2">
      <c r="A31" s="46"/>
      <c r="B31" s="46"/>
      <c r="C31" s="3" t="s">
        <v>36</v>
      </c>
      <c r="D31" s="3" t="s">
        <v>34</v>
      </c>
      <c r="E31" s="2">
        <v>125</v>
      </c>
      <c r="F31" s="191" t="s">
        <v>118</v>
      </c>
      <c r="G31" s="7" t="s">
        <v>95</v>
      </c>
      <c r="H31" s="46" t="s">
        <v>73</v>
      </c>
      <c r="I31" s="46" t="s">
        <v>23</v>
      </c>
      <c r="J31" s="210">
        <v>31233</v>
      </c>
      <c r="K31" s="46" t="s">
        <v>41</v>
      </c>
      <c r="L31" s="130">
        <v>121.8</v>
      </c>
      <c r="M31" s="47">
        <v>0.52510000000000001</v>
      </c>
      <c r="N31" s="48"/>
      <c r="O31" s="198"/>
      <c r="P31" s="49"/>
      <c r="Q31" s="202"/>
      <c r="R31" s="16">
        <f t="shared" si="56"/>
        <v>0</v>
      </c>
      <c r="S31" s="17">
        <f t="shared" si="57"/>
        <v>0</v>
      </c>
      <c r="T31" s="48">
        <v>165</v>
      </c>
      <c r="U31" s="198">
        <v>170</v>
      </c>
      <c r="V31" s="49" t="s">
        <v>195</v>
      </c>
      <c r="W31" s="46"/>
      <c r="X31" s="21">
        <f t="shared" si="58"/>
        <v>170</v>
      </c>
      <c r="Y31" s="22">
        <f t="shared" si="59"/>
        <v>89.266999999999996</v>
      </c>
      <c r="Z31" s="16">
        <f t="shared" si="60"/>
        <v>170</v>
      </c>
      <c r="AA31" s="51">
        <f t="shared" si="61"/>
        <v>89.266999999999996</v>
      </c>
      <c r="AB31" s="48"/>
      <c r="AC31" s="48"/>
      <c r="AD31" s="46"/>
      <c r="AE31" s="46"/>
      <c r="AF31" s="21">
        <f t="shared" si="62"/>
        <v>0</v>
      </c>
      <c r="AG31" s="51">
        <f t="shared" si="63"/>
        <v>0</v>
      </c>
      <c r="AH31" s="16">
        <f t="shared" si="64"/>
        <v>170</v>
      </c>
      <c r="AI31" s="51">
        <f t="shared" si="65"/>
        <v>89.266999999999996</v>
      </c>
      <c r="AJ31" s="46"/>
    </row>
    <row r="32" spans="1:36" s="50" customFormat="1" x14ac:dyDescent="0.2">
      <c r="A32" s="46"/>
      <c r="B32" s="46"/>
      <c r="C32" s="3" t="s">
        <v>36</v>
      </c>
      <c r="D32" s="3" t="s">
        <v>34</v>
      </c>
      <c r="E32" s="46">
        <v>125</v>
      </c>
      <c r="F32" s="193" t="s">
        <v>94</v>
      </c>
      <c r="G32" s="46" t="s">
        <v>95</v>
      </c>
      <c r="H32" s="46" t="s">
        <v>73</v>
      </c>
      <c r="I32" s="46" t="s">
        <v>23</v>
      </c>
      <c r="J32" s="133">
        <v>31640</v>
      </c>
      <c r="K32" s="46" t="s">
        <v>41</v>
      </c>
      <c r="L32" s="46" t="s">
        <v>183</v>
      </c>
      <c r="M32" s="47">
        <v>0.53129999999999999</v>
      </c>
      <c r="N32" s="48"/>
      <c r="O32" s="198"/>
      <c r="P32" s="49"/>
      <c r="Q32" s="202"/>
      <c r="R32" s="16">
        <f t="shared" si="0"/>
        <v>0</v>
      </c>
      <c r="S32" s="17">
        <f t="shared" ref="S32" si="96">M32*R32</f>
        <v>0</v>
      </c>
      <c r="T32" s="48">
        <v>210</v>
      </c>
      <c r="U32" s="198">
        <v>220</v>
      </c>
      <c r="V32" s="49">
        <v>222.5</v>
      </c>
      <c r="W32" s="46"/>
      <c r="X32" s="21">
        <f t="shared" si="1"/>
        <v>222.5</v>
      </c>
      <c r="Y32" s="22">
        <f t="shared" si="48"/>
        <v>118.21424999999999</v>
      </c>
      <c r="Z32" s="16">
        <f t="shared" si="49"/>
        <v>222.5</v>
      </c>
      <c r="AA32" s="51">
        <f t="shared" ref="AA32" si="97">Z32*M32</f>
        <v>118.21424999999999</v>
      </c>
      <c r="AB32" s="48"/>
      <c r="AC32" s="48"/>
      <c r="AD32" s="46"/>
      <c r="AE32" s="46"/>
      <c r="AF32" s="21">
        <f t="shared" si="3"/>
        <v>0</v>
      </c>
      <c r="AG32" s="51">
        <f t="shared" ref="AG32" si="98">AF32*M32</f>
        <v>0</v>
      </c>
      <c r="AH32" s="16">
        <f t="shared" si="4"/>
        <v>222.5</v>
      </c>
      <c r="AI32" s="51">
        <f t="shared" ref="AI32" si="99">M32*AH32</f>
        <v>118.21424999999999</v>
      </c>
      <c r="AJ32" s="46"/>
    </row>
    <row r="33" spans="1:36" x14ac:dyDescent="0.2">
      <c r="A33" s="68"/>
      <c r="B33" s="68"/>
      <c r="C33" s="68"/>
      <c r="D33" s="68"/>
      <c r="E33" s="68"/>
      <c r="F33" s="69" t="s">
        <v>191</v>
      </c>
      <c r="G33" s="69" t="s">
        <v>115</v>
      </c>
      <c r="H33" s="68"/>
      <c r="I33" s="68"/>
      <c r="J33" s="70"/>
      <c r="K33" s="68"/>
      <c r="L33" s="71"/>
      <c r="M33" s="72"/>
      <c r="N33" s="77"/>
      <c r="O33" s="71"/>
      <c r="P33" s="77"/>
      <c r="Q33" s="71"/>
      <c r="R33" s="69"/>
      <c r="S33" s="72"/>
      <c r="T33" s="77"/>
      <c r="U33" s="68"/>
      <c r="V33" s="68"/>
      <c r="W33" s="68"/>
      <c r="X33" s="75"/>
      <c r="Y33" s="76"/>
      <c r="Z33" s="69"/>
      <c r="AA33" s="72"/>
      <c r="AB33" s="68"/>
      <c r="AC33" s="77"/>
      <c r="AD33" s="73"/>
      <c r="AE33" s="68"/>
      <c r="AF33" s="75"/>
      <c r="AG33" s="72"/>
      <c r="AH33" s="69"/>
      <c r="AI33" s="72"/>
      <c r="AJ33" s="68"/>
    </row>
    <row r="34" spans="1:36" x14ac:dyDescent="0.2">
      <c r="A34" s="3"/>
      <c r="B34" s="3"/>
      <c r="C34" s="3" t="s">
        <v>36</v>
      </c>
      <c r="D34" s="3" t="s">
        <v>115</v>
      </c>
      <c r="E34" s="3">
        <v>90</v>
      </c>
      <c r="F34" s="3" t="s">
        <v>100</v>
      </c>
      <c r="G34" s="3" t="s">
        <v>101</v>
      </c>
      <c r="H34" s="3" t="s">
        <v>102</v>
      </c>
      <c r="I34" s="3" t="s">
        <v>23</v>
      </c>
      <c r="J34" s="1">
        <v>23119</v>
      </c>
      <c r="K34" s="3" t="s">
        <v>103</v>
      </c>
      <c r="L34" s="2">
        <v>88.58</v>
      </c>
      <c r="M34" s="51">
        <v>0.90720000000000001</v>
      </c>
      <c r="N34" s="7"/>
      <c r="O34" s="184"/>
      <c r="P34" s="7"/>
      <c r="Q34" s="184"/>
      <c r="R34" s="16">
        <f t="shared" si="0"/>
        <v>0</v>
      </c>
      <c r="S34" s="51">
        <f>M34*R34</f>
        <v>0</v>
      </c>
      <c r="T34" s="7"/>
      <c r="U34" s="7"/>
      <c r="V34" s="7"/>
      <c r="W34" s="3"/>
      <c r="X34" s="21">
        <f t="shared" si="1"/>
        <v>0</v>
      </c>
      <c r="Y34" s="52">
        <f>X34*M34</f>
        <v>0</v>
      </c>
      <c r="Z34" s="16">
        <f t="shared" si="49"/>
        <v>0</v>
      </c>
      <c r="AA34" s="51">
        <f>Z34*M34</f>
        <v>0</v>
      </c>
      <c r="AB34" s="7">
        <v>185</v>
      </c>
      <c r="AC34" s="184">
        <v>192.5</v>
      </c>
      <c r="AD34" s="7">
        <v>200</v>
      </c>
      <c r="AE34" s="184">
        <v>208.5</v>
      </c>
      <c r="AF34" s="21">
        <f t="shared" si="3"/>
        <v>200</v>
      </c>
      <c r="AG34" s="51">
        <f>AF34*M34</f>
        <v>181.44</v>
      </c>
      <c r="AH34" s="16">
        <f t="shared" si="4"/>
        <v>200</v>
      </c>
      <c r="AI34" s="51">
        <f>M34*AH34</f>
        <v>181.44</v>
      </c>
      <c r="AJ34" s="3"/>
    </row>
    <row r="35" spans="1:36" x14ac:dyDescent="0.2">
      <c r="A35" s="68"/>
      <c r="B35" s="68"/>
      <c r="C35" s="68"/>
      <c r="D35" s="68"/>
      <c r="E35" s="68"/>
      <c r="F35" s="69" t="s">
        <v>192</v>
      </c>
      <c r="G35" s="69"/>
      <c r="H35" s="68"/>
      <c r="I35" s="68"/>
      <c r="J35" s="70"/>
      <c r="K35" s="68"/>
      <c r="L35" s="71"/>
      <c r="M35" s="72"/>
      <c r="N35" s="73"/>
      <c r="O35" s="183"/>
      <c r="P35" s="73"/>
      <c r="Q35" s="183"/>
      <c r="R35" s="69"/>
      <c r="S35" s="72"/>
      <c r="T35" s="73"/>
      <c r="U35" s="73"/>
      <c r="V35" s="73"/>
      <c r="W35" s="68"/>
      <c r="X35" s="75"/>
      <c r="Y35" s="76"/>
      <c r="Z35" s="69"/>
      <c r="AA35" s="72"/>
      <c r="AB35" s="73"/>
      <c r="AC35" s="68"/>
      <c r="AD35" s="73"/>
      <c r="AE35" s="68"/>
      <c r="AF35" s="75"/>
      <c r="AG35" s="72"/>
      <c r="AH35" s="69"/>
      <c r="AI35" s="72"/>
      <c r="AJ35" s="68"/>
    </row>
    <row r="36" spans="1:36" x14ac:dyDescent="0.2">
      <c r="A36" s="3"/>
      <c r="B36" s="3"/>
      <c r="C36" s="3" t="s">
        <v>36</v>
      </c>
      <c r="D36" s="3" t="s">
        <v>115</v>
      </c>
      <c r="E36" s="3">
        <v>90</v>
      </c>
      <c r="F36" s="3" t="s">
        <v>100</v>
      </c>
      <c r="G36" s="3" t="s">
        <v>101</v>
      </c>
      <c r="H36" s="3" t="s">
        <v>102</v>
      </c>
      <c r="I36" s="3" t="s">
        <v>23</v>
      </c>
      <c r="J36" s="1">
        <v>23119</v>
      </c>
      <c r="K36" s="3" t="s">
        <v>103</v>
      </c>
      <c r="L36" s="2">
        <v>88.58</v>
      </c>
      <c r="M36" s="51">
        <v>0.90720000000000001</v>
      </c>
      <c r="N36" s="7">
        <v>55</v>
      </c>
      <c r="O36" s="184"/>
      <c r="P36" s="7"/>
      <c r="Q36" s="184"/>
      <c r="R36" s="16">
        <v>29</v>
      </c>
      <c r="S36" s="51">
        <f t="shared" ref="S36:S38" si="100">M36*R36</f>
        <v>26.308800000000002</v>
      </c>
      <c r="T36" s="7"/>
      <c r="U36" s="7"/>
      <c r="V36" s="7"/>
      <c r="W36" s="3"/>
      <c r="X36" s="21">
        <f t="shared" ref="X36" si="101">MAX(T36:V36)</f>
        <v>0</v>
      </c>
      <c r="Y36" s="52">
        <f>X36*M36</f>
        <v>0</v>
      </c>
      <c r="Z36" s="16">
        <f t="shared" ref="Z36" si="102">R36+X36</f>
        <v>29</v>
      </c>
      <c r="AA36" s="51">
        <f>Z36*M36</f>
        <v>26.308800000000002</v>
      </c>
      <c r="AB36" s="7"/>
      <c r="AC36" s="3"/>
      <c r="AD36" s="7"/>
      <c r="AE36" s="3"/>
      <c r="AF36" s="21">
        <f t="shared" ref="AF36" si="103">MAX(AB36:AD36)</f>
        <v>0</v>
      </c>
      <c r="AG36" s="51">
        <f>AF36*M36</f>
        <v>0</v>
      </c>
      <c r="AH36" s="16">
        <f t="shared" ref="AH36" si="104">Z36+AF36</f>
        <v>29</v>
      </c>
      <c r="AI36" s="51">
        <f>M36*AH36</f>
        <v>26.308800000000002</v>
      </c>
      <c r="AJ36" s="3"/>
    </row>
    <row r="37" spans="1:36" x14ac:dyDescent="0.2">
      <c r="A37" s="68"/>
      <c r="B37" s="68"/>
      <c r="C37" s="68"/>
      <c r="D37" s="68"/>
      <c r="E37" s="68"/>
      <c r="F37" s="69" t="s">
        <v>193</v>
      </c>
      <c r="G37" s="69" t="s">
        <v>25</v>
      </c>
      <c r="H37" s="68"/>
      <c r="I37" s="68"/>
      <c r="J37" s="70"/>
      <c r="K37" s="68"/>
      <c r="L37" s="71"/>
      <c r="M37" s="99"/>
      <c r="N37" s="73"/>
      <c r="O37" s="183"/>
      <c r="P37" s="77"/>
      <c r="Q37" s="71"/>
      <c r="R37" s="69"/>
      <c r="S37" s="72"/>
      <c r="T37" s="73"/>
      <c r="U37" s="73"/>
      <c r="V37" s="73"/>
      <c r="W37" s="68"/>
      <c r="X37" s="75"/>
      <c r="Y37" s="100"/>
      <c r="Z37" s="69"/>
      <c r="AA37" s="72"/>
      <c r="AB37" s="73"/>
      <c r="AC37" s="73"/>
      <c r="AD37" s="68"/>
      <c r="AE37" s="68"/>
      <c r="AF37" s="75"/>
      <c r="AG37" s="72"/>
      <c r="AH37" s="69"/>
      <c r="AI37" s="72"/>
      <c r="AJ37" s="68"/>
    </row>
    <row r="38" spans="1:36" x14ac:dyDescent="0.2">
      <c r="A38" s="3"/>
      <c r="B38" s="3"/>
      <c r="C38" s="3" t="s">
        <v>36</v>
      </c>
      <c r="D38" s="3" t="s">
        <v>115</v>
      </c>
      <c r="E38" s="3">
        <v>90</v>
      </c>
      <c r="F38" s="3" t="s">
        <v>100</v>
      </c>
      <c r="G38" s="3" t="s">
        <v>101</v>
      </c>
      <c r="H38" s="3" t="s">
        <v>102</v>
      </c>
      <c r="I38" s="3" t="s">
        <v>23</v>
      </c>
      <c r="J38" s="1">
        <v>23119</v>
      </c>
      <c r="K38" s="3" t="s">
        <v>103</v>
      </c>
      <c r="L38" s="2">
        <v>88.58</v>
      </c>
      <c r="M38" s="51">
        <v>0.90720000000000001</v>
      </c>
      <c r="N38" s="7"/>
      <c r="O38" s="184"/>
      <c r="P38" s="7"/>
      <c r="Q38" s="184"/>
      <c r="R38" s="16">
        <f t="shared" si="0"/>
        <v>0</v>
      </c>
      <c r="S38" s="51">
        <f t="shared" si="100"/>
        <v>0</v>
      </c>
      <c r="T38" s="7">
        <v>90</v>
      </c>
      <c r="U38" s="184">
        <v>95</v>
      </c>
      <c r="V38" s="7">
        <v>0</v>
      </c>
      <c r="W38" s="3"/>
      <c r="X38" s="21">
        <f t="shared" ref="X38" si="105">MAX(T38:V38)</f>
        <v>95</v>
      </c>
      <c r="Y38" s="52">
        <f>X38*M38</f>
        <v>86.183999999999997</v>
      </c>
      <c r="Z38" s="16">
        <f t="shared" ref="Z38" si="106">R38+X38</f>
        <v>95</v>
      </c>
      <c r="AA38" s="51">
        <f>Z38*M38</f>
        <v>86.183999999999997</v>
      </c>
      <c r="AB38" s="7"/>
      <c r="AC38" s="3"/>
      <c r="AD38" s="7"/>
      <c r="AE38" s="3"/>
      <c r="AF38" s="21">
        <f t="shared" ref="AF38" si="107">MAX(AB38:AD38)</f>
        <v>0</v>
      </c>
      <c r="AG38" s="51">
        <f>AF38*M38</f>
        <v>0</v>
      </c>
      <c r="AH38" s="16">
        <f t="shared" ref="AH38" si="108">Z38+AF38</f>
        <v>95</v>
      </c>
      <c r="AI38" s="51">
        <f>M38*AH38</f>
        <v>86.183999999999997</v>
      </c>
      <c r="AJ38" s="3"/>
    </row>
    <row r="39" spans="1:36" x14ac:dyDescent="0.2">
      <c r="A39" s="68"/>
      <c r="B39" s="68"/>
      <c r="C39" s="68"/>
      <c r="D39" s="68"/>
      <c r="E39" s="68"/>
      <c r="F39" s="69" t="s">
        <v>169</v>
      </c>
      <c r="G39" s="69" t="s">
        <v>25</v>
      </c>
      <c r="H39" s="68"/>
      <c r="I39" s="68"/>
      <c r="J39" s="70"/>
      <c r="K39" s="68"/>
      <c r="L39" s="71"/>
      <c r="M39" s="72"/>
      <c r="N39" s="73"/>
      <c r="O39" s="183"/>
      <c r="P39" s="73"/>
      <c r="Q39" s="183"/>
      <c r="R39" s="69"/>
      <c r="S39" s="72"/>
      <c r="T39" s="73"/>
      <c r="U39" s="73"/>
      <c r="V39" s="73"/>
      <c r="W39" s="68"/>
      <c r="X39" s="75"/>
      <c r="Y39" s="76"/>
      <c r="Z39" s="69"/>
      <c r="AA39" s="72"/>
      <c r="AB39" s="73"/>
      <c r="AC39" s="68"/>
      <c r="AD39" s="73"/>
      <c r="AE39" s="68"/>
      <c r="AF39" s="75"/>
      <c r="AG39" s="72"/>
      <c r="AH39" s="69"/>
      <c r="AI39" s="72"/>
      <c r="AJ39" s="68"/>
    </row>
    <row r="40" spans="1:36" x14ac:dyDescent="0.2">
      <c r="A40" s="3"/>
      <c r="B40" s="3"/>
      <c r="C40" s="3" t="s">
        <v>36</v>
      </c>
      <c r="D40" s="3" t="s">
        <v>34</v>
      </c>
      <c r="E40" s="3">
        <v>75</v>
      </c>
      <c r="F40" s="3" t="s">
        <v>170</v>
      </c>
      <c r="G40" s="3" t="s">
        <v>97</v>
      </c>
      <c r="H40" s="3" t="s">
        <v>62</v>
      </c>
      <c r="I40" s="3" t="s">
        <v>23</v>
      </c>
      <c r="J40" s="1">
        <v>33336</v>
      </c>
      <c r="K40" s="46" t="s">
        <v>41</v>
      </c>
      <c r="L40" s="2">
        <v>72.55</v>
      </c>
      <c r="M40" s="51"/>
      <c r="N40" s="7">
        <v>75</v>
      </c>
      <c r="O40" s="184"/>
      <c r="P40" s="7"/>
      <c r="Q40" s="184"/>
      <c r="R40" s="16">
        <v>22</v>
      </c>
      <c r="S40" s="51">
        <f>N40*R40/L40</f>
        <v>22.742935906271537</v>
      </c>
      <c r="T40" s="7"/>
      <c r="U40" s="7"/>
      <c r="V40" s="7"/>
      <c r="W40" s="3"/>
      <c r="X40" s="21">
        <f t="shared" ref="X40:X41" si="109">MAX(T40:V40)</f>
        <v>0</v>
      </c>
      <c r="Y40" s="52">
        <f>X40*M40</f>
        <v>0</v>
      </c>
      <c r="Z40" s="16">
        <f t="shared" ref="Z40:Z41" si="110">R40+X40</f>
        <v>22</v>
      </c>
      <c r="AA40" s="51">
        <f>Z40*M40</f>
        <v>0</v>
      </c>
      <c r="AB40" s="7"/>
      <c r="AC40" s="3"/>
      <c r="AD40" s="7"/>
      <c r="AE40" s="3"/>
      <c r="AF40" s="21">
        <f t="shared" ref="AF40:AF41" si="111">MAX(AB40:AD40)</f>
        <v>0</v>
      </c>
      <c r="AG40" s="51">
        <f>AF40*M40</f>
        <v>0</v>
      </c>
      <c r="AH40" s="16">
        <f t="shared" ref="AH40:AH41" si="112">Z40+AF40</f>
        <v>22</v>
      </c>
      <c r="AI40" s="51">
        <f>M40*AH40</f>
        <v>0</v>
      </c>
      <c r="AJ40" s="3"/>
    </row>
    <row r="41" spans="1:36" x14ac:dyDescent="0.2">
      <c r="A41" s="3"/>
      <c r="B41" s="3"/>
      <c r="C41" s="3" t="s">
        <v>36</v>
      </c>
      <c r="D41" s="3" t="s">
        <v>34</v>
      </c>
      <c r="E41" s="3">
        <v>100</v>
      </c>
      <c r="F41" s="3" t="s">
        <v>194</v>
      </c>
      <c r="G41" s="3" t="s">
        <v>86</v>
      </c>
      <c r="H41" s="3" t="s">
        <v>62</v>
      </c>
      <c r="I41" s="3" t="s">
        <v>23</v>
      </c>
      <c r="J41" s="1">
        <v>32224</v>
      </c>
      <c r="K41" s="46" t="s">
        <v>41</v>
      </c>
      <c r="L41" s="2">
        <v>95</v>
      </c>
      <c r="M41" s="51"/>
      <c r="N41" s="7">
        <v>100</v>
      </c>
      <c r="O41" s="184"/>
      <c r="P41" s="7"/>
      <c r="Q41" s="184"/>
      <c r="R41" s="16">
        <v>29</v>
      </c>
      <c r="S41" s="51">
        <f>N41*R41/L41</f>
        <v>30.526315789473685</v>
      </c>
      <c r="T41" s="7"/>
      <c r="U41" s="7"/>
      <c r="V41" s="7"/>
      <c r="W41" s="3"/>
      <c r="X41" s="21">
        <f t="shared" si="109"/>
        <v>0</v>
      </c>
      <c r="Y41" s="52">
        <f>X41*M41</f>
        <v>0</v>
      </c>
      <c r="Z41" s="16">
        <f t="shared" si="110"/>
        <v>29</v>
      </c>
      <c r="AA41" s="51">
        <f>Z41*M41</f>
        <v>0</v>
      </c>
      <c r="AB41" s="7"/>
      <c r="AC41" s="3"/>
      <c r="AD41" s="7"/>
      <c r="AE41" s="3"/>
      <c r="AF41" s="21">
        <f t="shared" si="111"/>
        <v>0</v>
      </c>
      <c r="AG41" s="51">
        <f>AF41*M41</f>
        <v>0</v>
      </c>
      <c r="AH41" s="16">
        <f t="shared" si="112"/>
        <v>29</v>
      </c>
      <c r="AI41" s="51">
        <f>M41*AH41</f>
        <v>0</v>
      </c>
      <c r="AJ41" s="3"/>
    </row>
    <row r="42" spans="1:36" x14ac:dyDescent="0.2">
      <c r="A42" s="68"/>
      <c r="B42" s="68"/>
      <c r="C42" s="68"/>
      <c r="D42" s="68"/>
      <c r="E42" s="68"/>
      <c r="F42" s="69" t="s">
        <v>39</v>
      </c>
      <c r="G42" s="69" t="s">
        <v>25</v>
      </c>
      <c r="H42" s="68"/>
      <c r="I42" s="68"/>
      <c r="J42" s="70"/>
      <c r="K42" s="68"/>
      <c r="L42" s="71"/>
      <c r="M42" s="72"/>
      <c r="N42" s="73"/>
      <c r="O42" s="183"/>
      <c r="P42" s="74"/>
      <c r="Q42" s="183"/>
      <c r="R42" s="69"/>
      <c r="S42" s="72"/>
      <c r="T42" s="73"/>
      <c r="U42" s="73"/>
      <c r="V42" s="73"/>
      <c r="W42" s="68"/>
      <c r="X42" s="75"/>
      <c r="Y42" s="76"/>
      <c r="Z42" s="69"/>
      <c r="AA42" s="72"/>
      <c r="AB42" s="73"/>
      <c r="AC42" s="68"/>
      <c r="AD42" s="73"/>
      <c r="AE42" s="68"/>
      <c r="AF42" s="75"/>
      <c r="AG42" s="72"/>
      <c r="AH42" s="69"/>
      <c r="AI42" s="72"/>
      <c r="AJ42" s="68"/>
    </row>
    <row r="43" spans="1:36" s="108" customFormat="1" ht="14.25" x14ac:dyDescent="0.2">
      <c r="A43" s="103"/>
      <c r="B43" s="103"/>
      <c r="C43" s="3" t="s">
        <v>36</v>
      </c>
      <c r="D43" s="3" t="s">
        <v>34</v>
      </c>
      <c r="E43" s="2">
        <v>75</v>
      </c>
      <c r="F43" s="115" t="s">
        <v>173</v>
      </c>
      <c r="G43" s="7" t="s">
        <v>68</v>
      </c>
      <c r="H43" s="3" t="s">
        <v>62</v>
      </c>
      <c r="I43" s="3" t="s">
        <v>23</v>
      </c>
      <c r="J43" s="133">
        <v>38167</v>
      </c>
      <c r="K43" s="140" t="s">
        <v>71</v>
      </c>
      <c r="L43" s="104">
        <v>73</v>
      </c>
      <c r="M43" s="105">
        <v>0.73319999999999996</v>
      </c>
      <c r="N43" s="7"/>
      <c r="O43" s="184"/>
      <c r="P43" s="13"/>
      <c r="Q43" s="184"/>
      <c r="R43" s="16">
        <f t="shared" si="0"/>
        <v>0</v>
      </c>
      <c r="S43" s="51">
        <f>M43*R43</f>
        <v>0</v>
      </c>
      <c r="T43" s="7"/>
      <c r="U43" s="7"/>
      <c r="V43" s="7"/>
      <c r="W43" s="103"/>
      <c r="X43" s="21">
        <f t="shared" si="1"/>
        <v>0</v>
      </c>
      <c r="Y43" s="52">
        <f>X43*M43</f>
        <v>0</v>
      </c>
      <c r="Z43" s="16">
        <f t="shared" si="49"/>
        <v>0</v>
      </c>
      <c r="AA43" s="51">
        <f>Z43*M43</f>
        <v>0</v>
      </c>
      <c r="AB43" s="7">
        <v>170</v>
      </c>
      <c r="AC43" s="184">
        <v>180</v>
      </c>
      <c r="AD43" s="13">
        <v>190</v>
      </c>
      <c r="AE43" s="103"/>
      <c r="AF43" s="21">
        <f t="shared" si="3"/>
        <v>190</v>
      </c>
      <c r="AG43" s="51">
        <f>AF43*M43</f>
        <v>139.30799999999999</v>
      </c>
      <c r="AH43" s="16">
        <f t="shared" si="4"/>
        <v>190</v>
      </c>
      <c r="AI43" s="51">
        <f>M43*AH43</f>
        <v>139.30799999999999</v>
      </c>
      <c r="AJ43" s="103"/>
    </row>
    <row r="44" spans="1:36" s="108" customFormat="1" ht="14.25" x14ac:dyDescent="0.2">
      <c r="A44" s="103"/>
      <c r="B44" s="103"/>
      <c r="C44" s="3" t="s">
        <v>36</v>
      </c>
      <c r="D44" s="3" t="s">
        <v>34</v>
      </c>
      <c r="E44" s="2">
        <v>52</v>
      </c>
      <c r="F44" s="115" t="s">
        <v>162</v>
      </c>
      <c r="G44" s="3" t="s">
        <v>42</v>
      </c>
      <c r="H44" s="3" t="s">
        <v>62</v>
      </c>
      <c r="I44" s="3" t="s">
        <v>23</v>
      </c>
      <c r="J44" s="133">
        <v>40370</v>
      </c>
      <c r="K44" s="140" t="s">
        <v>69</v>
      </c>
      <c r="L44" s="104">
        <v>40</v>
      </c>
      <c r="M44" s="105">
        <v>1.6153999999999999</v>
      </c>
      <c r="N44" s="7"/>
      <c r="O44" s="184"/>
      <c r="P44" s="13"/>
      <c r="Q44" s="184"/>
      <c r="R44" s="16">
        <f t="shared" ref="R44" si="113">MAX(N44:P44)</f>
        <v>0</v>
      </c>
      <c r="S44" s="51">
        <f>M44*R44</f>
        <v>0</v>
      </c>
      <c r="T44" s="7"/>
      <c r="U44" s="7"/>
      <c r="V44" s="7"/>
      <c r="W44" s="103"/>
      <c r="X44" s="21">
        <f t="shared" ref="X44:X49" si="114">MAX(T44:V44)</f>
        <v>0</v>
      </c>
      <c r="Y44" s="52">
        <f t="shared" ref="Y44:Y49" si="115">X44*M44</f>
        <v>0</v>
      </c>
      <c r="Z44" s="16">
        <f t="shared" ref="Z44:Z49" si="116">R44+X44</f>
        <v>0</v>
      </c>
      <c r="AA44" s="51">
        <f t="shared" ref="AA44:AA49" si="117">Z44*M44</f>
        <v>0</v>
      </c>
      <c r="AB44" s="7">
        <v>45</v>
      </c>
      <c r="AC44" s="184">
        <v>55</v>
      </c>
      <c r="AD44" s="13">
        <v>0</v>
      </c>
      <c r="AE44" s="103"/>
      <c r="AF44" s="21">
        <f t="shared" ref="AF44:AF45" si="118">MAX(AB44:AD44)</f>
        <v>55</v>
      </c>
      <c r="AG44" s="51">
        <f t="shared" ref="AG44:AG45" si="119">AF44*M44</f>
        <v>88.846999999999994</v>
      </c>
      <c r="AH44" s="16">
        <f t="shared" ref="AH44:AH45" si="120">Z44+AF44</f>
        <v>55</v>
      </c>
      <c r="AI44" s="51">
        <f t="shared" ref="AI44:AI45" si="121">M44*AH44</f>
        <v>88.846999999999994</v>
      </c>
      <c r="AJ44" s="103"/>
    </row>
    <row r="45" spans="1:36" s="108" customFormat="1" ht="14.25" x14ac:dyDescent="0.2">
      <c r="A45" s="103"/>
      <c r="B45" s="103"/>
      <c r="C45" s="3" t="s">
        <v>36</v>
      </c>
      <c r="D45" s="3" t="s">
        <v>34</v>
      </c>
      <c r="E45" s="3">
        <v>90</v>
      </c>
      <c r="F45" s="115" t="s">
        <v>168</v>
      </c>
      <c r="G45" s="7" t="s">
        <v>42</v>
      </c>
      <c r="H45" s="3" t="s">
        <v>62</v>
      </c>
      <c r="I45" s="3" t="s">
        <v>23</v>
      </c>
      <c r="J45" s="133">
        <v>33176</v>
      </c>
      <c r="K45" s="137" t="s">
        <v>41</v>
      </c>
      <c r="L45" s="104">
        <v>84.55</v>
      </c>
      <c r="M45" s="105">
        <v>0.60880000000000001</v>
      </c>
      <c r="N45" s="7"/>
      <c r="O45" s="184"/>
      <c r="P45" s="13"/>
      <c r="Q45" s="186"/>
      <c r="R45" s="16">
        <f t="shared" ref="R45" si="122">MAX(N45:P45)</f>
        <v>0</v>
      </c>
      <c r="S45" s="51">
        <f>M45*R45</f>
        <v>0</v>
      </c>
      <c r="T45" s="7"/>
      <c r="U45" s="7"/>
      <c r="V45" s="7"/>
      <c r="W45" s="103"/>
      <c r="X45" s="21">
        <f t="shared" si="114"/>
        <v>0</v>
      </c>
      <c r="Y45" s="52">
        <f t="shared" si="115"/>
        <v>0</v>
      </c>
      <c r="Z45" s="16">
        <f t="shared" si="116"/>
        <v>0</v>
      </c>
      <c r="AA45" s="51">
        <f t="shared" si="117"/>
        <v>0</v>
      </c>
      <c r="AB45" s="7">
        <v>250</v>
      </c>
      <c r="AC45" s="184">
        <v>265</v>
      </c>
      <c r="AD45" s="13">
        <v>0</v>
      </c>
      <c r="AE45" s="103"/>
      <c r="AF45" s="21">
        <f t="shared" si="118"/>
        <v>265</v>
      </c>
      <c r="AG45" s="51">
        <f t="shared" si="119"/>
        <v>161.33199999999999</v>
      </c>
      <c r="AH45" s="16">
        <f t="shared" si="120"/>
        <v>265</v>
      </c>
      <c r="AI45" s="51">
        <f t="shared" si="121"/>
        <v>161.33199999999999</v>
      </c>
      <c r="AJ45" s="103"/>
    </row>
    <row r="46" spans="1:36" s="108" customFormat="1" ht="14.25" x14ac:dyDescent="0.2">
      <c r="A46" s="103"/>
      <c r="B46" s="103"/>
      <c r="C46" s="3" t="s">
        <v>36</v>
      </c>
      <c r="D46" s="3" t="s">
        <v>34</v>
      </c>
      <c r="E46" s="3">
        <v>75</v>
      </c>
      <c r="F46" s="115" t="s">
        <v>166</v>
      </c>
      <c r="G46" s="7" t="s">
        <v>75</v>
      </c>
      <c r="H46" s="3" t="s">
        <v>62</v>
      </c>
      <c r="I46" s="3" t="s">
        <v>23</v>
      </c>
      <c r="J46" s="133">
        <v>24227</v>
      </c>
      <c r="K46" s="158" t="s">
        <v>167</v>
      </c>
      <c r="L46" s="104">
        <v>75</v>
      </c>
      <c r="M46" s="105">
        <v>0.91700000000000004</v>
      </c>
      <c r="N46" s="7"/>
      <c r="O46" s="184"/>
      <c r="P46" s="13"/>
      <c r="Q46" s="186"/>
      <c r="R46" s="16">
        <f t="shared" ref="R46" si="123">MAX(N46:P46)</f>
        <v>0</v>
      </c>
      <c r="S46" s="51">
        <f>M46*R46</f>
        <v>0</v>
      </c>
      <c r="T46" s="7"/>
      <c r="U46" s="7"/>
      <c r="V46" s="7"/>
      <c r="W46" s="103"/>
      <c r="X46" s="21">
        <f t="shared" ref="X46" si="124">MAX(T46:V46)</f>
        <v>0</v>
      </c>
      <c r="Y46" s="52">
        <f t="shared" ref="Y46" si="125">X46*M46</f>
        <v>0</v>
      </c>
      <c r="Z46" s="16">
        <f t="shared" ref="Z46" si="126">R46+X46</f>
        <v>0</v>
      </c>
      <c r="AA46" s="51">
        <f t="shared" ref="AA46" si="127">Z46*M46</f>
        <v>0</v>
      </c>
      <c r="AB46" s="7">
        <v>130</v>
      </c>
      <c r="AC46" s="184" t="s">
        <v>195</v>
      </c>
      <c r="AD46" s="13" t="s">
        <v>195</v>
      </c>
      <c r="AE46" s="103"/>
      <c r="AF46" s="21">
        <f t="shared" ref="AF46" si="128">MAX(AB46:AD46)</f>
        <v>130</v>
      </c>
      <c r="AG46" s="51">
        <f t="shared" ref="AG46" si="129">AF46*M46</f>
        <v>119.21000000000001</v>
      </c>
      <c r="AH46" s="16">
        <f t="shared" ref="AH46" si="130">Z46+AF46</f>
        <v>130</v>
      </c>
      <c r="AI46" s="51">
        <f t="shared" ref="AI46" si="131">M46*AH46</f>
        <v>119.21000000000001</v>
      </c>
      <c r="AJ46" s="103"/>
    </row>
    <row r="47" spans="1:36" ht="14.25" x14ac:dyDescent="0.2">
      <c r="A47" s="3"/>
      <c r="B47" s="3"/>
      <c r="C47" s="3" t="s">
        <v>36</v>
      </c>
      <c r="D47" s="3" t="s">
        <v>34</v>
      </c>
      <c r="E47" s="3">
        <v>125</v>
      </c>
      <c r="F47" s="115" t="s">
        <v>118</v>
      </c>
      <c r="G47" s="7" t="s">
        <v>95</v>
      </c>
      <c r="H47" s="46" t="s">
        <v>73</v>
      </c>
      <c r="I47" s="46" t="s">
        <v>23</v>
      </c>
      <c r="J47" s="129">
        <v>31233</v>
      </c>
      <c r="K47" s="46" t="s">
        <v>41</v>
      </c>
      <c r="L47" s="130">
        <v>121.8</v>
      </c>
      <c r="M47" s="47">
        <v>0.52510000000000001</v>
      </c>
      <c r="N47" s="7"/>
      <c r="O47" s="184"/>
      <c r="P47" s="13"/>
      <c r="Q47" s="184"/>
      <c r="R47" s="16">
        <f t="shared" ref="R47:R49" si="132">MAX(N47:P47)</f>
        <v>0</v>
      </c>
      <c r="S47" s="51">
        <f t="shared" ref="S47:S49" si="133">M47*R47</f>
        <v>0</v>
      </c>
      <c r="T47" s="7"/>
      <c r="U47" s="7"/>
      <c r="V47" s="7"/>
      <c r="W47" s="3"/>
      <c r="X47" s="21">
        <f t="shared" si="114"/>
        <v>0</v>
      </c>
      <c r="Y47" s="52">
        <f t="shared" si="115"/>
        <v>0</v>
      </c>
      <c r="Z47" s="16">
        <f t="shared" si="116"/>
        <v>0</v>
      </c>
      <c r="AA47" s="51">
        <f t="shared" si="117"/>
        <v>0</v>
      </c>
      <c r="AB47" s="7">
        <v>240</v>
      </c>
      <c r="AC47" s="184">
        <v>255</v>
      </c>
      <c r="AD47" s="13">
        <v>260</v>
      </c>
      <c r="AE47" s="3"/>
      <c r="AF47" s="21">
        <f t="shared" ref="AF47:AF49" si="134">MAX(AB47:AD47)</f>
        <v>260</v>
      </c>
      <c r="AG47" s="51">
        <f t="shared" ref="AG47:AG49" si="135">AF47*M47</f>
        <v>136.52600000000001</v>
      </c>
      <c r="AH47" s="16">
        <f t="shared" ref="AH47:AH49" si="136">Z47+AF47</f>
        <v>260</v>
      </c>
      <c r="AI47" s="51">
        <f t="shared" ref="AI47:AI49" si="137">M47*AH47</f>
        <v>136.52600000000001</v>
      </c>
      <c r="AJ47" s="3"/>
    </row>
    <row r="48" spans="1:36" x14ac:dyDescent="0.2">
      <c r="A48" s="3"/>
      <c r="B48" s="3"/>
      <c r="C48" s="3" t="s">
        <v>36</v>
      </c>
      <c r="D48" s="3" t="s">
        <v>34</v>
      </c>
      <c r="E48" s="46">
        <v>100</v>
      </c>
      <c r="F48" s="46" t="s">
        <v>158</v>
      </c>
      <c r="G48" s="46" t="s">
        <v>75</v>
      </c>
      <c r="H48" s="46" t="s">
        <v>62</v>
      </c>
      <c r="I48" s="46" t="s">
        <v>23</v>
      </c>
      <c r="J48" s="129">
        <v>31441</v>
      </c>
      <c r="K48" s="134" t="s">
        <v>41</v>
      </c>
      <c r="L48" s="130">
        <v>97.15</v>
      </c>
      <c r="M48" s="47">
        <v>0.56130000000000002</v>
      </c>
      <c r="N48" s="7"/>
      <c r="O48" s="184"/>
      <c r="P48" s="13"/>
      <c r="Q48" s="184"/>
      <c r="R48" s="16">
        <f t="shared" ref="R48" si="138">MAX(N48:P48)</f>
        <v>0</v>
      </c>
      <c r="S48" s="51">
        <f t="shared" ref="S48" si="139">M48*R48</f>
        <v>0</v>
      </c>
      <c r="T48" s="7"/>
      <c r="U48" s="7"/>
      <c r="V48" s="7"/>
      <c r="W48" s="3"/>
      <c r="X48" s="21">
        <f t="shared" ref="X48" si="140">MAX(T48:V48)</f>
        <v>0</v>
      </c>
      <c r="Y48" s="52">
        <f t="shared" ref="Y48" si="141">X48*M48</f>
        <v>0</v>
      </c>
      <c r="Z48" s="16">
        <f t="shared" si="116"/>
        <v>0</v>
      </c>
      <c r="AA48" s="51">
        <f t="shared" ref="AA48" si="142">Z48*M48</f>
        <v>0</v>
      </c>
      <c r="AB48" s="7">
        <v>220</v>
      </c>
      <c r="AC48" s="184">
        <v>0</v>
      </c>
      <c r="AD48" s="13">
        <v>230</v>
      </c>
      <c r="AE48" s="3"/>
      <c r="AF48" s="21">
        <f t="shared" ref="AF48" si="143">MAX(AB48:AD48)</f>
        <v>230</v>
      </c>
      <c r="AG48" s="51">
        <f t="shared" ref="AG48" si="144">AF48*M48</f>
        <v>129.09900000000002</v>
      </c>
      <c r="AH48" s="16">
        <f t="shared" ref="AH48" si="145">Z48+AF48</f>
        <v>230</v>
      </c>
      <c r="AI48" s="51">
        <f t="shared" ref="AI48" si="146">M48*AH48</f>
        <v>129.09900000000002</v>
      </c>
      <c r="AJ48" s="3"/>
    </row>
    <row r="49" spans="1:36" x14ac:dyDescent="0.2">
      <c r="A49" s="3"/>
      <c r="B49" s="3"/>
      <c r="C49" s="3" t="s">
        <v>36</v>
      </c>
      <c r="D49" s="3" t="s">
        <v>34</v>
      </c>
      <c r="E49" s="3">
        <v>125</v>
      </c>
      <c r="F49" s="137" t="s">
        <v>116</v>
      </c>
      <c r="G49" s="7" t="s">
        <v>95</v>
      </c>
      <c r="H49" s="3" t="s">
        <v>73</v>
      </c>
      <c r="I49" s="3" t="s">
        <v>23</v>
      </c>
      <c r="J49" s="131">
        <v>32616</v>
      </c>
      <c r="K49" s="137" t="s">
        <v>41</v>
      </c>
      <c r="L49" s="2"/>
      <c r="M49" s="51"/>
      <c r="N49" s="7"/>
      <c r="O49" s="184"/>
      <c r="P49" s="13"/>
      <c r="Q49" s="184"/>
      <c r="R49" s="16">
        <f t="shared" si="132"/>
        <v>0</v>
      </c>
      <c r="S49" s="51">
        <f t="shared" si="133"/>
        <v>0</v>
      </c>
      <c r="T49" s="7"/>
      <c r="U49" s="7"/>
      <c r="V49" s="7"/>
      <c r="W49" s="3"/>
      <c r="X49" s="21">
        <f t="shared" si="114"/>
        <v>0</v>
      </c>
      <c r="Y49" s="52">
        <f t="shared" si="115"/>
        <v>0</v>
      </c>
      <c r="Z49" s="16">
        <f t="shared" si="116"/>
        <v>0</v>
      </c>
      <c r="AA49" s="51">
        <f t="shared" si="117"/>
        <v>0</v>
      </c>
      <c r="AB49" s="7"/>
      <c r="AC49" s="3"/>
      <c r="AD49" s="7"/>
      <c r="AE49" s="3"/>
      <c r="AF49" s="21">
        <f t="shared" si="134"/>
        <v>0</v>
      </c>
      <c r="AG49" s="51">
        <f t="shared" si="135"/>
        <v>0</v>
      </c>
      <c r="AH49" s="16">
        <f t="shared" si="136"/>
        <v>0</v>
      </c>
      <c r="AI49" s="51">
        <f t="shared" si="137"/>
        <v>0</v>
      </c>
      <c r="AJ49" s="3"/>
    </row>
    <row r="50" spans="1:36" ht="14.25" x14ac:dyDescent="0.2">
      <c r="F50" s="144"/>
      <c r="G50" s="145"/>
      <c r="J50" s="146"/>
      <c r="K50" s="149"/>
      <c r="L50" s="9"/>
      <c r="M50" s="34"/>
      <c r="N50" s="145"/>
      <c r="O50" s="199"/>
      <c r="P50" s="147"/>
      <c r="Q50" s="199"/>
      <c r="R50" s="11"/>
      <c r="S50" s="34"/>
      <c r="T50" s="145"/>
      <c r="U50" s="145"/>
      <c r="V50" s="145"/>
      <c r="W50" s="8"/>
      <c r="Y50" s="34"/>
      <c r="Z50" s="11"/>
      <c r="AA50" s="34"/>
      <c r="AB50" s="145"/>
      <c r="AD50" s="145"/>
      <c r="AE50" s="8"/>
      <c r="AG50" s="34"/>
      <c r="AH50" s="11"/>
      <c r="AI50" s="34"/>
    </row>
    <row r="52" spans="1:36" x14ac:dyDescent="0.2">
      <c r="A52" s="8" t="s">
        <v>26</v>
      </c>
      <c r="F52" s="53" t="s">
        <v>43</v>
      </c>
      <c r="K52" s="34"/>
      <c r="Y52" s="34"/>
      <c r="AG52" s="34"/>
    </row>
    <row r="53" spans="1:36" x14ac:dyDescent="0.2">
      <c r="A53" s="8" t="s">
        <v>27</v>
      </c>
      <c r="F53" s="53" t="s">
        <v>56</v>
      </c>
      <c r="K53" s="34"/>
      <c r="Y53" s="34"/>
      <c r="AG53" s="34"/>
    </row>
    <row r="54" spans="1:36" x14ac:dyDescent="0.2">
      <c r="A54" s="8" t="s">
        <v>28</v>
      </c>
      <c r="F54" s="53" t="s">
        <v>44</v>
      </c>
      <c r="K54" s="34"/>
      <c r="Y54" s="34"/>
      <c r="AG54" s="34"/>
    </row>
    <row r="55" spans="1:36" x14ac:dyDescent="0.2">
      <c r="A55" s="8" t="s">
        <v>29</v>
      </c>
      <c r="F55" s="53" t="s">
        <v>45</v>
      </c>
      <c r="K55" s="34"/>
      <c r="Y55" s="34"/>
      <c r="AG55" s="34"/>
    </row>
    <row r="56" spans="1:36" x14ac:dyDescent="0.2">
      <c r="A56" s="8" t="s">
        <v>30</v>
      </c>
      <c r="F56" s="53" t="s">
        <v>57</v>
      </c>
      <c r="K56" s="34"/>
      <c r="Y56" s="34"/>
      <c r="AG56" s="34"/>
    </row>
    <row r="57" spans="1:36" x14ac:dyDescent="0.2">
      <c r="A57" s="8" t="s">
        <v>30</v>
      </c>
      <c r="F57" s="53" t="s">
        <v>48</v>
      </c>
      <c r="K57" s="34"/>
      <c r="Y57" s="34"/>
      <c r="AG57" s="34"/>
    </row>
    <row r="58" spans="1:36" x14ac:dyDescent="0.2">
      <c r="A58" s="8" t="s">
        <v>31</v>
      </c>
      <c r="F58" s="53"/>
      <c r="K58" s="34"/>
      <c r="Y58" s="34"/>
      <c r="AG58" s="34"/>
    </row>
    <row r="59" spans="1:36" x14ac:dyDescent="0.2">
      <c r="A59" s="8" t="s">
        <v>32</v>
      </c>
      <c r="F59" s="53"/>
      <c r="K59" s="34"/>
      <c r="Y59" s="34"/>
      <c r="AG59" s="34"/>
    </row>
    <row r="66" spans="10:33" x14ac:dyDescent="0.2">
      <c r="J66" s="8"/>
      <c r="K66" s="8"/>
      <c r="M66" s="8"/>
      <c r="N66" s="8"/>
      <c r="P66" s="8"/>
      <c r="Q66" s="9"/>
      <c r="V66" s="8"/>
      <c r="W66" s="8"/>
      <c r="X66" s="8"/>
      <c r="Y66" s="8"/>
      <c r="AA66" s="8"/>
      <c r="AD66" s="8"/>
      <c r="AE66" s="8"/>
      <c r="AF66" s="8"/>
      <c r="AG66" s="8"/>
    </row>
    <row r="67" spans="10:33" x14ac:dyDescent="0.2">
      <c r="J67" s="8"/>
      <c r="K67" s="8"/>
      <c r="M67" s="8"/>
      <c r="N67" s="8"/>
      <c r="P67" s="8"/>
      <c r="Q67" s="9"/>
      <c r="V67" s="8"/>
      <c r="W67" s="8"/>
      <c r="X67" s="8"/>
      <c r="Y67" s="8"/>
      <c r="AA67" s="8"/>
      <c r="AD67" s="8"/>
      <c r="AE67" s="8"/>
      <c r="AF67" s="8"/>
      <c r="AG67" s="8"/>
    </row>
    <row r="68" spans="10:33" x14ac:dyDescent="0.2">
      <c r="J68" s="8"/>
      <c r="K68" s="8"/>
      <c r="M68" s="8"/>
      <c r="N68" s="8"/>
      <c r="P68" s="8"/>
      <c r="Q68" s="9"/>
      <c r="V68" s="8"/>
      <c r="W68" s="8"/>
      <c r="X68" s="8"/>
      <c r="Y68" s="8"/>
      <c r="AA68" s="8"/>
      <c r="AD68" s="8"/>
      <c r="AE68" s="8"/>
      <c r="AF68" s="8"/>
      <c r="AG68" s="8"/>
    </row>
    <row r="69" spans="10:33" x14ac:dyDescent="0.2">
      <c r="J69" s="8"/>
      <c r="K69" s="8"/>
      <c r="M69" s="8"/>
      <c r="N69" s="8"/>
      <c r="P69" s="8"/>
      <c r="Q69" s="9"/>
      <c r="V69" s="8"/>
      <c r="W69" s="8"/>
      <c r="X69" s="8"/>
      <c r="Y69" s="8"/>
      <c r="AA69" s="8"/>
      <c r="AD69" s="8"/>
      <c r="AE69" s="8"/>
      <c r="AF69" s="8"/>
      <c r="AG69" s="8"/>
    </row>
  </sheetData>
  <sheetProtection formatCells="0" formatColumns="0" formatRows="0" insertColumns="0" insertRows="0" insertHyperlinks="0" deleteColumns="0" deleteRows="0" sort="0" autoFilter="0" pivotTables="0"/>
  <sortState ref="E46:K48">
    <sortCondition ref="E45"/>
  </sortState>
  <mergeCells count="20"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  <mergeCell ref="K3:K4"/>
    <mergeCell ref="AJ3:AJ4"/>
    <mergeCell ref="M3:M4"/>
    <mergeCell ref="T3:Y3"/>
    <mergeCell ref="Z3:AA3"/>
    <mergeCell ref="AB3:AG3"/>
    <mergeCell ref="AH3:AI3"/>
    <mergeCell ref="N3:R3"/>
    <mergeCell ref="L3:L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activeCell="E18" sqref="E18"/>
    </sheetView>
  </sheetViews>
  <sheetFormatPr defaultRowHeight="12.75" x14ac:dyDescent="0.2"/>
  <sheetData>
    <row r="2" spans="3:3" x14ac:dyDescent="0.2">
      <c r="C2" s="3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workbookViewId="0">
      <selection activeCell="B5" sqref="B2:B5"/>
    </sheetView>
  </sheetViews>
  <sheetFormatPr defaultRowHeight="12.75" x14ac:dyDescent="0.2"/>
  <cols>
    <col min="2" max="2" width="24.28515625" bestFit="1" customWidth="1"/>
  </cols>
  <sheetData>
    <row r="1" spans="1:3" ht="13.5" thickBot="1" x14ac:dyDescent="0.25">
      <c r="A1" s="28" t="s">
        <v>0</v>
      </c>
      <c r="B1" s="29" t="s">
        <v>5</v>
      </c>
      <c r="C1" s="30" t="s">
        <v>1</v>
      </c>
    </row>
    <row r="2" spans="1:3" x14ac:dyDescent="0.2">
      <c r="A2" s="19"/>
      <c r="B2" s="19"/>
      <c r="C2" s="27"/>
    </row>
    <row r="3" spans="1:3" x14ac:dyDescent="0.2">
      <c r="A3" s="3"/>
      <c r="B3" s="3"/>
      <c r="C3" s="26"/>
    </row>
    <row r="4" spans="1:3" x14ac:dyDescent="0.2">
      <c r="A4" s="3"/>
      <c r="B4" s="3"/>
      <c r="C4" s="26"/>
    </row>
    <row r="5" spans="1:3" x14ac:dyDescent="0.2">
      <c r="A5" s="3"/>
      <c r="B5" s="3"/>
      <c r="C5" s="26"/>
    </row>
    <row r="6" spans="1:3" x14ac:dyDescent="0.2">
      <c r="A6" s="3"/>
      <c r="B6" s="3"/>
      <c r="C6" s="26"/>
    </row>
    <row r="7" spans="1:3" x14ac:dyDescent="0.2">
      <c r="A7" s="3"/>
      <c r="B7" s="3"/>
      <c r="C7" s="26"/>
    </row>
    <row r="8" spans="1:3" x14ac:dyDescent="0.2">
      <c r="A8" s="3"/>
      <c r="B8" s="3"/>
      <c r="C8" s="26"/>
    </row>
    <row r="9" spans="1:3" x14ac:dyDescent="0.2">
      <c r="A9" s="3"/>
      <c r="B9" s="3"/>
      <c r="C9" s="26"/>
    </row>
    <row r="10" spans="1:3" x14ac:dyDescent="0.2">
      <c r="A10" s="3"/>
      <c r="B10" s="3"/>
      <c r="C10" s="26"/>
    </row>
    <row r="11" spans="1:3" x14ac:dyDescent="0.2">
      <c r="A11" s="3"/>
      <c r="B11" s="3"/>
      <c r="C11" s="26"/>
    </row>
    <row r="12" spans="1:3" x14ac:dyDescent="0.2">
      <c r="A12" s="3"/>
      <c r="B12" s="3"/>
      <c r="C12" s="26"/>
    </row>
    <row r="13" spans="1:3" x14ac:dyDescent="0.2">
      <c r="A13" s="3"/>
      <c r="B13" s="3"/>
      <c r="C13" s="26"/>
    </row>
    <row r="14" spans="1:3" x14ac:dyDescent="0.2">
      <c r="A14" s="3"/>
      <c r="B14" s="3"/>
      <c r="C14" s="26"/>
    </row>
    <row r="15" spans="1:3" x14ac:dyDescent="0.2">
      <c r="A15" s="3"/>
      <c r="B15" s="3"/>
      <c r="C15" s="26"/>
    </row>
    <row r="16" spans="1:3" x14ac:dyDescent="0.2">
      <c r="A16" s="3"/>
      <c r="B16" s="3"/>
      <c r="C16" s="26"/>
    </row>
    <row r="17" spans="1:3" x14ac:dyDescent="0.2">
      <c r="A17" s="3"/>
      <c r="B17" s="3"/>
      <c r="C17" s="26"/>
    </row>
    <row r="18" spans="1:3" x14ac:dyDescent="0.2">
      <c r="A18" s="3"/>
      <c r="B18" s="3"/>
      <c r="C18" s="26"/>
    </row>
    <row r="19" spans="1:3" x14ac:dyDescent="0.2">
      <c r="A19" s="3"/>
      <c r="B19" s="3"/>
      <c r="C19" s="26"/>
    </row>
    <row r="20" spans="1:3" x14ac:dyDescent="0.2">
      <c r="A20" s="3"/>
      <c r="B20" s="3"/>
      <c r="C20" s="26"/>
    </row>
    <row r="21" spans="1:3" x14ac:dyDescent="0.2">
      <c r="A21" s="3"/>
      <c r="B21" s="3"/>
      <c r="C21" s="26"/>
    </row>
    <row r="22" spans="1:3" x14ac:dyDescent="0.2">
      <c r="A22" s="3"/>
      <c r="B22" s="3"/>
      <c r="C22" s="26"/>
    </row>
    <row r="23" spans="1:3" x14ac:dyDescent="0.2">
      <c r="A23" s="3"/>
      <c r="B23" s="3"/>
      <c r="C23" s="26"/>
    </row>
    <row r="24" spans="1:3" x14ac:dyDescent="0.2">
      <c r="A24" s="3"/>
      <c r="B24" s="3"/>
      <c r="C24" s="26"/>
    </row>
    <row r="25" spans="1:3" x14ac:dyDescent="0.2">
      <c r="A25" s="3"/>
      <c r="B25" s="3"/>
      <c r="C25" s="26"/>
    </row>
    <row r="26" spans="1:3" x14ac:dyDescent="0.2">
      <c r="A26" s="3"/>
      <c r="B26" s="3"/>
      <c r="C26" s="26"/>
    </row>
    <row r="27" spans="1:3" x14ac:dyDescent="0.2">
      <c r="A27" s="3"/>
      <c r="B27" s="3"/>
      <c r="C27" s="26"/>
    </row>
    <row r="28" spans="1:3" x14ac:dyDescent="0.2">
      <c r="A28" s="3"/>
      <c r="B28" s="3"/>
      <c r="C28" s="26"/>
    </row>
    <row r="29" spans="1:3" x14ac:dyDescent="0.2">
      <c r="A29" s="3"/>
      <c r="B29" s="3"/>
      <c r="C29" s="26"/>
    </row>
    <row r="30" spans="1:3" x14ac:dyDescent="0.2">
      <c r="A30" s="3"/>
      <c r="B30" s="3"/>
      <c r="C30" s="26"/>
    </row>
    <row r="31" spans="1:3" x14ac:dyDescent="0.2">
      <c r="A31" s="3"/>
      <c r="B31" s="3"/>
      <c r="C31" s="26"/>
    </row>
    <row r="32" spans="1:3" x14ac:dyDescent="0.2">
      <c r="A32" s="3"/>
      <c r="B32" s="3"/>
      <c r="C32" s="26"/>
    </row>
    <row r="33" spans="1:32" x14ac:dyDescent="0.2">
      <c r="A33" s="3"/>
      <c r="B33" s="3"/>
      <c r="C33" s="26"/>
    </row>
    <row r="34" spans="1:32" x14ac:dyDescent="0.2">
      <c r="A34" s="3"/>
      <c r="B34" s="3"/>
      <c r="C34" s="26"/>
    </row>
    <row r="35" spans="1:32" x14ac:dyDescent="0.2">
      <c r="A35" s="3"/>
      <c r="B35" s="3"/>
      <c r="C35" s="26"/>
    </row>
    <row r="36" spans="1:32" x14ac:dyDescent="0.2">
      <c r="A36" s="3"/>
      <c r="B36" s="3"/>
      <c r="C36" s="26"/>
    </row>
    <row r="37" spans="1:32" x14ac:dyDescent="0.2">
      <c r="A37" s="3"/>
      <c r="B37" s="3"/>
      <c r="C37" s="26"/>
    </row>
    <row r="38" spans="1:32" x14ac:dyDescent="0.2">
      <c r="A38" s="3"/>
      <c r="B38" s="3"/>
      <c r="C38" s="26"/>
    </row>
    <row r="39" spans="1:32" x14ac:dyDescent="0.2">
      <c r="A39" s="3"/>
      <c r="B39" s="3"/>
      <c r="C39" s="26"/>
    </row>
    <row r="40" spans="1:32" x14ac:dyDescent="0.2">
      <c r="A40" s="3"/>
      <c r="B40" s="3"/>
      <c r="C40" s="26"/>
    </row>
    <row r="41" spans="1:32" x14ac:dyDescent="0.2">
      <c r="A41" s="3"/>
      <c r="B41" s="3"/>
      <c r="C41" s="26"/>
    </row>
    <row r="42" spans="1:32" x14ac:dyDescent="0.2">
      <c r="A42" s="3"/>
      <c r="B42" s="3"/>
      <c r="C42" s="26"/>
    </row>
    <row r="43" spans="1:32" x14ac:dyDescent="0.2">
      <c r="A43" s="3"/>
      <c r="B43" s="3"/>
      <c r="C43" s="26"/>
    </row>
    <row r="44" spans="1:32" x14ac:dyDescent="0.2">
      <c r="A44" s="3"/>
      <c r="B44" s="3"/>
      <c r="C44" s="26"/>
    </row>
    <row r="46" spans="1:32" s="8" customFormat="1" x14ac:dyDescent="0.2">
      <c r="A46" s="32" t="s">
        <v>26</v>
      </c>
      <c r="F46" s="53" t="s">
        <v>43</v>
      </c>
      <c r="J46" s="9"/>
      <c r="K46" s="34"/>
      <c r="M46" s="4"/>
      <c r="N46" s="4"/>
      <c r="P46" s="11"/>
      <c r="U46" s="11"/>
      <c r="V46" s="34"/>
      <c r="W46" s="11"/>
      <c r="X46" s="34"/>
      <c r="Z46" s="4"/>
      <c r="AC46" s="11"/>
      <c r="AD46" s="34"/>
      <c r="AE46" s="11"/>
      <c r="AF46" s="34"/>
    </row>
    <row r="47" spans="1:32" s="8" customFormat="1" x14ac:dyDescent="0.2">
      <c r="A47" s="32" t="s">
        <v>27</v>
      </c>
      <c r="F47" s="53" t="s">
        <v>56</v>
      </c>
      <c r="J47" s="9"/>
      <c r="K47" s="34"/>
      <c r="M47" s="4"/>
      <c r="N47" s="4"/>
      <c r="P47" s="11"/>
      <c r="U47" s="11"/>
      <c r="V47" s="34"/>
      <c r="W47" s="11"/>
      <c r="X47" s="34"/>
      <c r="Z47" s="4"/>
      <c r="AC47" s="11"/>
      <c r="AD47" s="34"/>
      <c r="AE47" s="11"/>
      <c r="AF47" s="34"/>
    </row>
    <row r="48" spans="1:32" s="8" customFormat="1" x14ac:dyDescent="0.2">
      <c r="A48" s="32" t="s">
        <v>28</v>
      </c>
      <c r="F48" s="53" t="s">
        <v>44</v>
      </c>
      <c r="J48" s="9"/>
      <c r="K48" s="34"/>
      <c r="M48" s="4"/>
      <c r="N48" s="4"/>
      <c r="P48" s="11"/>
      <c r="U48" s="11"/>
      <c r="V48" s="34"/>
      <c r="W48" s="11"/>
      <c r="X48" s="34"/>
      <c r="Z48" s="4"/>
      <c r="AC48" s="11"/>
      <c r="AD48" s="34"/>
      <c r="AE48" s="11"/>
      <c r="AF48" s="34"/>
    </row>
    <row r="49" spans="1:33" s="8" customFormat="1" x14ac:dyDescent="0.2">
      <c r="A49" s="32" t="s">
        <v>29</v>
      </c>
      <c r="F49" s="53" t="s">
        <v>45</v>
      </c>
      <c r="J49" s="9"/>
      <c r="K49" s="34"/>
      <c r="M49" s="4"/>
      <c r="N49" s="4"/>
      <c r="P49" s="11"/>
      <c r="U49" s="11"/>
      <c r="V49" s="34"/>
      <c r="W49" s="11"/>
      <c r="X49" s="34"/>
      <c r="Z49" s="4"/>
      <c r="AC49" s="11"/>
      <c r="AD49" s="34"/>
      <c r="AE49" s="11"/>
      <c r="AF49" s="34"/>
    </row>
    <row r="50" spans="1:33" s="8" customFormat="1" x14ac:dyDescent="0.2">
      <c r="A50" s="32" t="s">
        <v>30</v>
      </c>
      <c r="F50" s="53" t="s">
        <v>47</v>
      </c>
      <c r="J50" s="9"/>
      <c r="K50" s="34"/>
      <c r="M50" s="4"/>
      <c r="N50" s="4"/>
      <c r="P50" s="11"/>
      <c r="U50" s="11"/>
      <c r="V50" s="34"/>
      <c r="W50" s="11"/>
      <c r="X50" s="34"/>
      <c r="Z50" s="4"/>
      <c r="AC50" s="11"/>
      <c r="AD50" s="34"/>
      <c r="AE50" s="11"/>
      <c r="AF50" s="34"/>
    </row>
    <row r="51" spans="1:33" s="8" customFormat="1" x14ac:dyDescent="0.2">
      <c r="A51" s="32" t="s">
        <v>30</v>
      </c>
      <c r="F51" s="53" t="s">
        <v>48</v>
      </c>
      <c r="J51" s="9"/>
      <c r="K51" s="34"/>
      <c r="M51" s="4"/>
      <c r="N51" s="4"/>
      <c r="P51" s="11"/>
      <c r="U51" s="11"/>
      <c r="V51" s="34"/>
      <c r="W51" s="11"/>
      <c r="X51" s="34"/>
      <c r="Z51" s="4"/>
      <c r="AC51" s="11"/>
      <c r="AD51" s="34"/>
      <c r="AE51" s="11"/>
      <c r="AF51" s="34"/>
    </row>
    <row r="52" spans="1:33" s="8" customFormat="1" x14ac:dyDescent="0.2">
      <c r="A52" s="32" t="s">
        <v>31</v>
      </c>
      <c r="F52" s="53" t="s">
        <v>46</v>
      </c>
      <c r="J52" s="9"/>
      <c r="K52" s="34"/>
      <c r="M52" s="4"/>
      <c r="N52" s="4"/>
      <c r="P52" s="11"/>
      <c r="U52" s="11"/>
      <c r="V52" s="34"/>
      <c r="W52" s="11"/>
      <c r="X52" s="34"/>
      <c r="Z52" s="4"/>
      <c r="AC52" s="11"/>
      <c r="AD52" s="34"/>
      <c r="AE52" s="11"/>
      <c r="AF52" s="34"/>
    </row>
    <row r="53" spans="1:33" s="8" customFormat="1" x14ac:dyDescent="0.2">
      <c r="A53" s="32" t="s">
        <v>32</v>
      </c>
      <c r="F53" s="53" t="s">
        <v>33</v>
      </c>
      <c r="J53" s="9"/>
      <c r="K53" s="34"/>
      <c r="M53" s="4"/>
      <c r="N53" s="4"/>
      <c r="P53" s="11"/>
      <c r="U53" s="11"/>
      <c r="V53" s="34"/>
      <c r="W53" s="11"/>
      <c r="X53" s="34"/>
      <c r="Z53" s="4"/>
      <c r="AC53" s="11"/>
      <c r="AD53" s="34"/>
      <c r="AE53" s="11"/>
      <c r="AF53" s="34"/>
    </row>
    <row r="60" spans="1:33" s="8" customFormat="1" x14ac:dyDescent="0.2">
      <c r="A60" s="32"/>
      <c r="F60" s="31"/>
      <c r="J60" s="9"/>
      <c r="K60" s="15"/>
      <c r="M60" s="4"/>
      <c r="N60" s="4"/>
      <c r="P60" s="11"/>
      <c r="Q60" s="15"/>
      <c r="V60" s="11"/>
      <c r="W60" s="15"/>
      <c r="X60" s="11"/>
      <c r="Y60" s="15"/>
      <c r="AA60" s="4"/>
      <c r="AD60" s="11"/>
      <c r="AE60" s="15"/>
      <c r="AF60" s="11"/>
      <c r="AG60" s="15"/>
    </row>
    <row r="61" spans="1:33" s="8" customFormat="1" x14ac:dyDescent="0.2">
      <c r="A61" s="32"/>
      <c r="F61" s="31"/>
      <c r="J61" s="9"/>
      <c r="K61" s="15"/>
      <c r="M61" s="4"/>
      <c r="N61" s="4"/>
      <c r="P61" s="11"/>
      <c r="Q61" s="15"/>
      <c r="V61" s="11"/>
      <c r="W61" s="15"/>
      <c r="X61" s="11"/>
      <c r="Y61" s="15"/>
      <c r="AA61" s="4"/>
      <c r="AD61" s="11"/>
      <c r="AE61" s="15"/>
      <c r="AF61" s="11"/>
      <c r="AG61" s="15"/>
    </row>
    <row r="62" spans="1:33" s="8" customFormat="1" x14ac:dyDescent="0.2">
      <c r="A62" s="32"/>
      <c r="F62" s="31"/>
      <c r="J62" s="9"/>
      <c r="K62" s="15"/>
      <c r="M62" s="4"/>
      <c r="N62" s="4"/>
      <c r="P62" s="11"/>
      <c r="Q62" s="15"/>
      <c r="V62" s="11"/>
      <c r="W62" s="15"/>
      <c r="X62" s="11"/>
      <c r="Y62" s="15"/>
      <c r="AA62" s="4"/>
      <c r="AD62" s="11"/>
      <c r="AE62" s="15"/>
      <c r="AF62" s="11"/>
      <c r="AG62" s="15"/>
    </row>
    <row r="63" spans="1:33" s="8" customFormat="1" x14ac:dyDescent="0.2">
      <c r="A63" s="32"/>
      <c r="F63" s="31"/>
      <c r="J63" s="9"/>
      <c r="K63" s="15"/>
      <c r="M63" s="4"/>
      <c r="N63" s="4"/>
      <c r="P63" s="11"/>
      <c r="Q63" s="15"/>
      <c r="V63" s="11"/>
      <c r="W63" s="15"/>
      <c r="X63" s="11"/>
      <c r="Y63" s="15"/>
      <c r="AA63" s="4"/>
      <c r="AD63" s="11"/>
      <c r="AE63" s="15"/>
      <c r="AF63" s="11"/>
      <c r="AG63" s="15"/>
    </row>
    <row r="64" spans="1:33" s="8" customFormat="1" x14ac:dyDescent="0.2">
      <c r="A64" s="32"/>
      <c r="F64" s="31"/>
      <c r="J64" s="9"/>
      <c r="K64" s="15"/>
      <c r="M64" s="4"/>
      <c r="N64" s="4"/>
      <c r="P64" s="11"/>
      <c r="Q64" s="15"/>
      <c r="V64" s="11"/>
      <c r="W64" s="15"/>
      <c r="X64" s="11"/>
      <c r="Y64" s="15"/>
      <c r="AA64" s="4"/>
      <c r="AD64" s="11"/>
      <c r="AE64" s="15"/>
      <c r="AF64" s="11"/>
      <c r="AG64" s="15"/>
    </row>
    <row r="65" spans="1:33" s="8" customFormat="1" x14ac:dyDescent="0.2">
      <c r="A65" s="32"/>
      <c r="F65" s="31"/>
      <c r="J65" s="9"/>
      <c r="K65" s="15"/>
      <c r="M65" s="4"/>
      <c r="N65" s="4"/>
      <c r="P65" s="11"/>
      <c r="Q65" s="15"/>
      <c r="V65" s="11"/>
      <c r="W65" s="15"/>
      <c r="X65" s="11"/>
      <c r="Y65" s="15"/>
      <c r="AA65" s="4"/>
      <c r="AD65" s="11"/>
      <c r="AE65" s="15"/>
      <c r="AF65" s="11"/>
      <c r="AG65" s="15"/>
    </row>
    <row r="66" spans="1:33" s="8" customFormat="1" x14ac:dyDescent="0.2">
      <c r="A66" s="32"/>
      <c r="F66" s="31"/>
      <c r="J66" s="9"/>
      <c r="K66" s="15"/>
      <c r="M66" s="4"/>
      <c r="N66" s="4"/>
      <c r="P66" s="11"/>
      <c r="Q66" s="15"/>
      <c r="V66" s="11"/>
      <c r="W66" s="15"/>
      <c r="X66" s="11"/>
      <c r="Y66" s="15"/>
      <c r="AA66" s="4"/>
      <c r="AD66" s="11"/>
      <c r="AE66" s="15"/>
      <c r="AF66" s="11"/>
      <c r="AG66" s="15"/>
    </row>
    <row r="67" spans="1:33" s="8" customFormat="1" x14ac:dyDescent="0.2">
      <c r="A67" s="32"/>
      <c r="F67" s="31"/>
      <c r="J67" s="9"/>
      <c r="K67" s="15"/>
      <c r="M67" s="4"/>
      <c r="N67" s="4"/>
      <c r="P67" s="11"/>
      <c r="Q67" s="15"/>
      <c r="V67" s="11"/>
      <c r="W67" s="15"/>
      <c r="X67" s="11"/>
      <c r="Y67" s="15"/>
      <c r="AA67" s="4"/>
      <c r="AD67" s="11"/>
      <c r="AE67" s="15"/>
      <c r="AF67" s="11"/>
      <c r="AG67" s="15"/>
    </row>
    <row r="68" spans="1:33" s="8" customFormat="1" x14ac:dyDescent="0.2">
      <c r="A68" s="32"/>
      <c r="F68" s="31"/>
      <c r="J68" s="9"/>
      <c r="K68" s="15"/>
      <c r="M68" s="4"/>
      <c r="N68" s="4"/>
      <c r="P68" s="11"/>
      <c r="Q68" s="15"/>
      <c r="V68" s="11"/>
      <c r="W68" s="15"/>
      <c r="X68" s="11"/>
      <c r="Y68" s="15"/>
      <c r="AA68" s="4"/>
      <c r="AD68" s="11"/>
      <c r="AE68" s="15"/>
      <c r="AF68" s="11"/>
      <c r="AG68" s="15"/>
    </row>
    <row r="69" spans="1:33" s="8" customFormat="1" x14ac:dyDescent="0.2">
      <c r="A69" s="32"/>
      <c r="F69" s="31"/>
      <c r="J69" s="9"/>
      <c r="K69" s="15"/>
      <c r="M69" s="4"/>
      <c r="N69" s="4"/>
      <c r="P69" s="11"/>
      <c r="Q69" s="15"/>
      <c r="V69" s="11"/>
      <c r="W69" s="15"/>
      <c r="X69" s="11"/>
      <c r="Y69" s="15"/>
      <c r="AA69" s="4"/>
      <c r="AD69" s="11"/>
      <c r="AE69" s="15"/>
      <c r="AF69" s="11"/>
      <c r="AG69" s="15"/>
    </row>
    <row r="70" spans="1:33" s="8" customFormat="1" x14ac:dyDescent="0.2">
      <c r="A70" s="32"/>
      <c r="F70" s="31"/>
      <c r="J70" s="9"/>
      <c r="K70" s="15"/>
      <c r="M70" s="4"/>
      <c r="N70" s="4"/>
      <c r="P70" s="11"/>
      <c r="Q70" s="15"/>
      <c r="V70" s="11"/>
      <c r="W70" s="15"/>
      <c r="X70" s="11"/>
      <c r="Y70" s="15"/>
      <c r="AA70" s="4"/>
      <c r="AD70" s="11"/>
      <c r="AE70" s="15"/>
      <c r="AF70" s="11"/>
      <c r="AG70" s="15"/>
    </row>
    <row r="71" spans="1:33" s="8" customFormat="1" x14ac:dyDescent="0.2">
      <c r="A71" s="32"/>
      <c r="F71" s="31"/>
      <c r="J71" s="9"/>
      <c r="K71" s="15"/>
      <c r="M71" s="4"/>
      <c r="N71" s="4"/>
      <c r="P71" s="11"/>
      <c r="Q71" s="15"/>
      <c r="V71" s="11"/>
      <c r="W71" s="15"/>
      <c r="X71" s="11"/>
      <c r="Y71" s="15"/>
      <c r="AA71" s="4"/>
      <c r="AD71" s="11"/>
      <c r="AE71" s="15"/>
      <c r="AF71" s="11"/>
      <c r="AG71" s="15"/>
    </row>
    <row r="72" spans="1:33" s="8" customFormat="1" x14ac:dyDescent="0.2">
      <c r="A72" s="32"/>
      <c r="F72" s="31"/>
      <c r="J72" s="9"/>
      <c r="K72" s="15"/>
      <c r="M72" s="4"/>
      <c r="N72" s="4"/>
      <c r="P72" s="11"/>
      <c r="Q72" s="15"/>
      <c r="V72" s="11"/>
      <c r="W72" s="15"/>
      <c r="X72" s="11"/>
      <c r="Y72" s="15"/>
      <c r="AA72" s="4"/>
      <c r="AD72" s="11"/>
      <c r="AE72" s="15"/>
      <c r="AF72" s="11"/>
      <c r="AG72" s="15"/>
    </row>
    <row r="73" spans="1:33" s="8" customFormat="1" x14ac:dyDescent="0.2">
      <c r="A73" s="32"/>
      <c r="F73" s="31"/>
      <c r="J73" s="9"/>
      <c r="K73" s="15"/>
      <c r="M73" s="4"/>
      <c r="N73" s="4"/>
      <c r="P73" s="11"/>
      <c r="Q73" s="15"/>
      <c r="V73" s="11"/>
      <c r="W73" s="15"/>
      <c r="X73" s="11"/>
      <c r="Y73" s="15"/>
      <c r="AA73" s="4"/>
      <c r="AD73" s="11"/>
      <c r="AE73" s="15"/>
      <c r="AF73" s="11"/>
      <c r="AG73" s="1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Любители</vt:lpstr>
      <vt:lpstr>PRO</vt:lpstr>
      <vt:lpstr>Лист1</vt:lpstr>
      <vt:lpstr>Командное</vt:lpstr>
      <vt:lpstr>PRO!Область_печати</vt:lpstr>
      <vt:lpstr>Любители!Область_печати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revision/>
  <cp:lastPrinted>2018-04-20T15:51:58Z</cp:lastPrinted>
  <dcterms:created xsi:type="dcterms:W3CDTF">2010-12-17T08:17:08Z</dcterms:created>
  <dcterms:modified xsi:type="dcterms:W3CDTF">2021-12-23T17:46:56Z</dcterms:modified>
</cp:coreProperties>
</file>