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241" activeTab="0"/>
  </bookViews>
  <sheets>
    <sheet name="жим+тяга" sheetId="1" r:id="rId1"/>
    <sheet name="жД+СД+ПС" sheetId="2" r:id="rId2"/>
    <sheet name="Рж+Нж+РТ" sheetId="3" r:id="rId3"/>
  </sheets>
  <definedNames>
    <definedName name="_xlnm.Print_Area" localSheetId="0">'жим+тяга'!$A$1:$R$4</definedName>
  </definedNames>
  <calcPr fullCalcOnLoad="1"/>
</workbook>
</file>

<file path=xl/sharedStrings.xml><?xml version="1.0" encoding="utf-8"?>
<sst xmlns="http://schemas.openxmlformats.org/spreadsheetml/2006/main" count="433" uniqueCount="122">
  <si>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</si>
  <si>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</si>
  <si>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</si>
  <si>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</si>
  <si>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</si>
  <si>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</si>
  <si>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</si>
  <si>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</si>
  <si>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</si>
  <si>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</si>
  <si>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СТАНОВАЯ ТЯГА</t>
  </si>
  <si>
    <t>ИТОГ</t>
  </si>
  <si>
    <t>Сумма</t>
  </si>
  <si>
    <t>open</t>
  </si>
  <si>
    <t>Команда</t>
  </si>
  <si>
    <t>Свердловская область</t>
  </si>
  <si>
    <t>ДК</t>
  </si>
  <si>
    <t>Дивизион</t>
  </si>
  <si>
    <t>Жим лёжа</t>
  </si>
  <si>
    <t>PRO</t>
  </si>
  <si>
    <t>RAW</t>
  </si>
  <si>
    <t>Казахстан</t>
  </si>
  <si>
    <t>Челябинская область</t>
  </si>
  <si>
    <t>MIL</t>
  </si>
  <si>
    <t>AMT</t>
  </si>
  <si>
    <t>КА</t>
  </si>
  <si>
    <t>Екатеринбург</t>
  </si>
  <si>
    <t>Пожарский Александр</t>
  </si>
  <si>
    <t>СВ</t>
  </si>
  <si>
    <t>Николаев Сергей</t>
  </si>
  <si>
    <t>Башкортостан</t>
  </si>
  <si>
    <t>Арамиль</t>
  </si>
  <si>
    <t>Курганская область</t>
  </si>
  <si>
    <t>Тюменская область</t>
  </si>
  <si>
    <t>Пауэрспорт ЛЮБ и ПРО</t>
  </si>
  <si>
    <t>ЖИМ СТОЯ</t>
  </si>
  <si>
    <t>ПОДЪЁМ НА БИЦЕПС</t>
  </si>
  <si>
    <t>Асбест</t>
  </si>
  <si>
    <t>Двойников Владимир</t>
  </si>
  <si>
    <t>ЖИМ ЛЁЖА</t>
  </si>
  <si>
    <t>Удмуртия</t>
  </si>
  <si>
    <t>SOFT</t>
  </si>
  <si>
    <t>SOFT+</t>
  </si>
  <si>
    <t>Силовое двоеборье ЛЮБ и ПРО</t>
  </si>
  <si>
    <t>Уфа</t>
  </si>
  <si>
    <t>ВЕС</t>
  </si>
  <si>
    <t>ПОВТ</t>
  </si>
  <si>
    <t>Воронежская область</t>
  </si>
  <si>
    <t>Селезеньков Владислав</t>
  </si>
  <si>
    <t>Бахарев Александр</t>
  </si>
  <si>
    <t>Богданович</t>
  </si>
  <si>
    <t>Костянов Александр</t>
  </si>
  <si>
    <t>Колесниченко Сергей</t>
  </si>
  <si>
    <t>Сосновский Максим</t>
  </si>
  <si>
    <t>Латыпов Дамир</t>
  </si>
  <si>
    <t>Петров Дмитрий</t>
  </si>
  <si>
    <t>Народный жим ЛЮБ и ПРО</t>
  </si>
  <si>
    <t>Коэф.</t>
  </si>
  <si>
    <t>Хафизов Эдуард</t>
  </si>
  <si>
    <t>Русский жим ЛЮБ и ПРО</t>
  </si>
  <si>
    <t>ТОННАЖ</t>
  </si>
  <si>
    <t>Шевкунов Олег</t>
  </si>
  <si>
    <t>Спирянин Александр</t>
  </si>
  <si>
    <t>Чемпионат Свердловской области по силовым видам спорта, посвящённый Дню Народного единства, 03.11.2019, г. Екатеринбург</t>
  </si>
  <si>
    <t>Становая тяга ЛЮБ и ПРО</t>
  </si>
  <si>
    <t>Жим лёжа безэкипировочный ЛЮБ и ПРО</t>
  </si>
  <si>
    <t>Русская становая тяга ЛЮБ и ПРО</t>
  </si>
  <si>
    <t>Михайлов Михаил</t>
  </si>
  <si>
    <t>Покровск-Уральский</t>
  </si>
  <si>
    <t>Овсянников Геннадий</t>
  </si>
  <si>
    <t>Кисляк Никита</t>
  </si>
  <si>
    <t>Ишим</t>
  </si>
  <si>
    <t>Саночкин Михаил</t>
  </si>
  <si>
    <t>Плюхин Игорь</t>
  </si>
  <si>
    <t>Рефтинский</t>
  </si>
  <si>
    <t>АБС</t>
  </si>
  <si>
    <t>Галиева Елена</t>
  </si>
  <si>
    <t>Светлаков Сергей</t>
  </si>
  <si>
    <t>Ирбит</t>
  </si>
  <si>
    <t>Зеленин Артём</t>
  </si>
  <si>
    <t>Морозов Михаил</t>
  </si>
  <si>
    <t>Ижевск</t>
  </si>
  <si>
    <t>Людиновсков Александр</t>
  </si>
  <si>
    <t>Бисерть</t>
  </si>
  <si>
    <t>Подаруева Алёна</t>
  </si>
  <si>
    <t>Долматов Никита</t>
  </si>
  <si>
    <t>Верхняя Салда</t>
  </si>
  <si>
    <t>Ширшев Леонид</t>
  </si>
  <si>
    <t>Таборы</t>
  </si>
  <si>
    <t>Неклюдова Дарья</t>
  </si>
  <si>
    <t>Фламенг Александр</t>
  </si>
  <si>
    <t>Чебоксары</t>
  </si>
  <si>
    <t>Чувашия</t>
  </si>
  <si>
    <t>Алматы</t>
  </si>
  <si>
    <t>Озёрск</t>
  </si>
  <si>
    <t>Музалевских Алексей</t>
  </si>
  <si>
    <t>Гвазда</t>
  </si>
  <si>
    <t>Заговский Евгений</t>
  </si>
  <si>
    <t>Сафонов Владимир</t>
  </si>
  <si>
    <t>Миасс</t>
  </si>
  <si>
    <t>Мартюш</t>
  </si>
  <si>
    <t>100+</t>
  </si>
  <si>
    <t>Пинаев Сергей</t>
  </si>
  <si>
    <t>Бражников Дмитрий</t>
  </si>
  <si>
    <t>Курган</t>
  </si>
  <si>
    <t>Мамин Иван</t>
  </si>
  <si>
    <t>Нелюбин Алексей</t>
  </si>
  <si>
    <t>Женщины</t>
  </si>
  <si>
    <t>Мужчины</t>
  </si>
  <si>
    <t>н/з</t>
  </si>
  <si>
    <t>Любители</t>
  </si>
  <si>
    <t>Профессионалы</t>
  </si>
  <si>
    <t>1</t>
  </si>
  <si>
    <t>2</t>
  </si>
  <si>
    <t>Жим лёжа софт-экипировочный ЛЮБ и ПРО</t>
  </si>
  <si>
    <t>Жим лёжа военный ЛЮБ и ПРО</t>
  </si>
  <si>
    <t>КР</t>
  </si>
  <si>
    <t>ПРИЗ</t>
  </si>
  <si>
    <t>3</t>
  </si>
  <si>
    <t>1 open</t>
  </si>
  <si>
    <t>2 open</t>
  </si>
  <si>
    <t>3 open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</si>
</sst>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mmm/yyyy"/>
    <numFmt numFmtId="174" formatCode="0.0"/>
    <numFmt numFmtId="175" formatCode="m/d/yyyy;@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5" borderId="0" applyNumberFormat="0" applyBorder="0" applyAlignment="0" applyProtection="0"/>
    <xf numFmtId="0" fontId="29" fillId="11" borderId="0" applyNumberFormat="0" applyBorder="0" applyAlignment="0" applyProtection="0"/>
    <xf numFmtId="0" fontId="1" fillId="5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3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9" borderId="0" applyNumberFormat="0" applyBorder="0" applyAlignment="0" applyProtection="0"/>
    <xf numFmtId="0" fontId="30" fillId="21" borderId="0" applyNumberFormat="0" applyBorder="0" applyAlignment="0" applyProtection="0"/>
    <xf numFmtId="0" fontId="11" fillId="13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6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1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1" applyNumberFormat="0" applyAlignment="0" applyProtection="0"/>
    <xf numFmtId="0" fontId="32" fillId="36" borderId="2" applyNumberFormat="0" applyAlignment="0" applyProtection="0"/>
    <xf numFmtId="0" fontId="33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7" borderId="7" applyNumberFormat="0" applyAlignment="0" applyProtection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0" fillId="0" borderId="0">
      <alignment/>
      <protection/>
    </xf>
    <xf numFmtId="0" fontId="41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1" borderId="0" applyNumberFormat="0" applyBorder="0" applyAlignment="0" applyProtection="0"/>
  </cellStyleXfs>
  <cellXfs count="128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11" xfId="70" applyNumberFormat="1" applyFont="1" applyFill="1" applyBorder="1" applyAlignment="1">
      <alignment horizontal="center" vertical="center"/>
      <protection/>
    </xf>
    <xf numFmtId="172" fontId="7" fillId="0" borderId="11" xfId="70" applyNumberFormat="1" applyFont="1" applyFill="1" applyBorder="1" applyAlignment="1">
      <alignment horizontal="center" vertical="center"/>
      <protection/>
    </xf>
    <xf numFmtId="174" fontId="5" fillId="0" borderId="11" xfId="70" applyNumberFormat="1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center" vertical="center"/>
      <protection/>
    </xf>
    <xf numFmtId="172" fontId="6" fillId="0" borderId="12" xfId="70" applyNumberFormat="1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14" fontId="2" fillId="0" borderId="10" xfId="70" applyNumberFormat="1" applyFont="1" applyFill="1" applyBorder="1" applyAlignment="1">
      <alignment horizontal="center" vertical="center"/>
      <protection/>
    </xf>
    <xf numFmtId="172" fontId="46" fillId="0" borderId="10" xfId="70" applyNumberFormat="1" applyFont="1" applyFill="1" applyBorder="1" applyAlignment="1">
      <alignment horizontal="center" vertical="center"/>
      <protection/>
    </xf>
    <xf numFmtId="2" fontId="2" fillId="0" borderId="10" xfId="70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11" xfId="70" applyNumberFormat="1" applyFont="1" applyFill="1" applyBorder="1" applyAlignment="1">
      <alignment horizontal="center" vertical="center"/>
      <protection/>
    </xf>
    <xf numFmtId="1" fontId="5" fillId="0" borderId="11" xfId="70" applyNumberFormat="1" applyFont="1" applyFill="1" applyBorder="1" applyAlignment="1">
      <alignment horizontal="center" vertical="center"/>
      <protection/>
    </xf>
    <xf numFmtId="0" fontId="2" fillId="0" borderId="10" xfId="70" applyNumberFormat="1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0" xfId="70" applyNumberFormat="1" applyFont="1" applyFill="1" applyBorder="1" applyAlignment="1">
      <alignment horizontal="center" vertical="center"/>
      <protection/>
    </xf>
    <xf numFmtId="172" fontId="46" fillId="0" borderId="10" xfId="70" applyNumberFormat="1" applyFont="1" applyFill="1" applyBorder="1" applyAlignment="1">
      <alignment horizontal="center" vertical="center"/>
      <protection/>
    </xf>
    <xf numFmtId="2" fontId="2" fillId="0" borderId="10" xfId="70" applyNumberFormat="1" applyFont="1" applyFill="1" applyBorder="1" applyAlignment="1">
      <alignment horizontal="center" vertical="center"/>
      <protection/>
    </xf>
    <xf numFmtId="172" fontId="6" fillId="0" borderId="12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2" xfId="70" applyNumberFormat="1" applyFont="1" applyFill="1" applyBorder="1" applyAlignment="1">
      <alignment horizontal="center" vertical="center"/>
      <protection/>
    </xf>
    <xf numFmtId="1" fontId="2" fillId="0" borderId="12" xfId="70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74" fontId="2" fillId="0" borderId="10" xfId="70" applyNumberFormat="1" applyFont="1" applyFill="1" applyBorder="1" applyAlignment="1">
      <alignment horizontal="center" vertical="center"/>
      <protection/>
    </xf>
    <xf numFmtId="174" fontId="2" fillId="0" borderId="12" xfId="70" applyNumberFormat="1" applyFont="1" applyFill="1" applyBorder="1" applyAlignment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4" xfId="70" applyFont="1" applyFill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2" fontId="5" fillId="0" borderId="14" xfId="70" applyNumberFormat="1" applyFont="1" applyFill="1" applyBorder="1" applyAlignment="1">
      <alignment horizontal="center" vertical="center" wrapText="1"/>
      <protection/>
    </xf>
    <xf numFmtId="2" fontId="5" fillId="0" borderId="11" xfId="7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7" fillId="0" borderId="14" xfId="70" applyNumberFormat="1" applyFont="1" applyFill="1" applyBorder="1" applyAlignment="1">
      <alignment horizontal="center" vertical="center" wrapText="1"/>
      <protection/>
    </xf>
    <xf numFmtId="172" fontId="7" fillId="0" borderId="11" xfId="70" applyNumberFormat="1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/>
      <protection/>
    </xf>
    <xf numFmtId="1" fontId="4" fillId="0" borderId="14" xfId="70" applyNumberFormat="1" applyFont="1" applyFill="1" applyBorder="1" applyAlignment="1">
      <alignment horizontal="center" vertical="center"/>
      <protection/>
    </xf>
    <xf numFmtId="174" fontId="4" fillId="0" borderId="14" xfId="70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5" zoomScaleNormal="85" zoomScalePageLayoutView="0" workbookViewId="0" topLeftCell="A1">
      <selection activeCell="R18" sqref="R18"/>
    </sheetView>
  </sheetViews>
  <sheetFormatPr defaultColWidth="9.00390625" defaultRowHeight="12.75"/>
  <cols>
    <col min="1" max="1" width="6.00390625" style="7" bestFit="1" customWidth="1"/>
    <col min="2" max="2" width="5.625" style="7" customWidth="1"/>
    <col min="3" max="3" width="8.875" style="7" customWidth="1"/>
    <col min="4" max="4" width="5.125" style="7" bestFit="1" customWidth="1"/>
    <col min="5" max="5" width="24.00390625" style="7" bestFit="1" customWidth="1"/>
    <col min="6" max="7" width="21.875" style="7" bestFit="1" customWidth="1"/>
    <col min="8" max="8" width="11.625" style="7" customWidth="1"/>
    <col min="9" max="9" width="13.25390625" style="7" customWidth="1"/>
    <col min="10" max="10" width="6.75390625" style="8" bestFit="1" customWidth="1"/>
    <col min="11" max="11" width="7.75390625" style="12" bestFit="1" customWidth="1"/>
    <col min="12" max="15" width="6.125" style="3" bestFit="1" customWidth="1"/>
    <col min="16" max="16" width="6.625" style="7" bestFit="1" customWidth="1"/>
    <col min="17" max="17" width="8.625" style="12" bestFit="1" customWidth="1"/>
    <col min="18" max="18" width="11.125" style="7" customWidth="1"/>
    <col min="19" max="16384" width="9.125" style="7" customWidth="1"/>
  </cols>
  <sheetData>
    <row r="1" spans="2:16" ht="20.25">
      <c r="B1" s="16" t="s">
        <v>63</v>
      </c>
      <c r="E1" s="20"/>
      <c r="F1" s="4"/>
      <c r="G1" s="4"/>
      <c r="H1" s="6"/>
      <c r="J1" s="5"/>
      <c r="K1" s="11"/>
      <c r="L1" s="15"/>
      <c r="M1" s="15"/>
      <c r="N1" s="15"/>
      <c r="O1" s="15"/>
      <c r="P1" s="21"/>
    </row>
    <row r="2" spans="2:17" s="22" customFormat="1" ht="21" thickBot="1">
      <c r="B2" s="16" t="s">
        <v>65</v>
      </c>
      <c r="E2" s="23"/>
      <c r="F2" s="4"/>
      <c r="G2" s="23"/>
      <c r="H2" s="23"/>
      <c r="I2" s="23"/>
      <c r="J2" s="24"/>
      <c r="K2" s="25"/>
      <c r="L2" s="69"/>
      <c r="M2" s="69"/>
      <c r="N2" s="69"/>
      <c r="O2" s="69"/>
      <c r="P2" s="26"/>
      <c r="Q2" s="27"/>
    </row>
    <row r="3" spans="1:18" ht="12.75" customHeight="1">
      <c r="A3" s="104" t="s">
        <v>7</v>
      </c>
      <c r="B3" s="104" t="s">
        <v>16</v>
      </c>
      <c r="C3" s="104" t="s">
        <v>17</v>
      </c>
      <c r="D3" s="104" t="s">
        <v>2</v>
      </c>
      <c r="E3" s="104" t="s">
        <v>3</v>
      </c>
      <c r="F3" s="104" t="s">
        <v>14</v>
      </c>
      <c r="G3" s="104" t="s">
        <v>9</v>
      </c>
      <c r="H3" s="104" t="s">
        <v>6</v>
      </c>
      <c r="I3" s="104" t="s">
        <v>4</v>
      </c>
      <c r="J3" s="108" t="s">
        <v>1</v>
      </c>
      <c r="K3" s="106" t="s">
        <v>0</v>
      </c>
      <c r="L3" s="103" t="s">
        <v>18</v>
      </c>
      <c r="M3" s="103"/>
      <c r="N3" s="103"/>
      <c r="O3" s="103"/>
      <c r="P3" s="103"/>
      <c r="Q3" s="103"/>
      <c r="R3" s="104" t="s">
        <v>8</v>
      </c>
    </row>
    <row r="4" spans="1:18" s="9" customFormat="1" ht="12" thickBot="1">
      <c r="A4" s="105"/>
      <c r="B4" s="105"/>
      <c r="C4" s="105"/>
      <c r="D4" s="105"/>
      <c r="E4" s="105"/>
      <c r="F4" s="105"/>
      <c r="G4" s="105"/>
      <c r="H4" s="105"/>
      <c r="I4" s="105"/>
      <c r="J4" s="109"/>
      <c r="K4" s="107"/>
      <c r="L4" s="18">
        <v>1</v>
      </c>
      <c r="M4" s="18">
        <v>2</v>
      </c>
      <c r="N4" s="18">
        <v>3</v>
      </c>
      <c r="O4" s="18">
        <v>4</v>
      </c>
      <c r="P4" s="28" t="s">
        <v>5</v>
      </c>
      <c r="Q4" s="19" t="s">
        <v>0</v>
      </c>
      <c r="R4" s="105"/>
    </row>
    <row r="5" spans="1:18" s="9" customFormat="1" ht="12.75">
      <c r="A5" s="67"/>
      <c r="B5" s="67"/>
      <c r="C5" s="67"/>
      <c r="D5" s="67"/>
      <c r="E5" s="77" t="s">
        <v>110</v>
      </c>
      <c r="F5" s="77" t="s">
        <v>107</v>
      </c>
      <c r="G5" s="67"/>
      <c r="H5" s="67"/>
      <c r="I5" s="67"/>
      <c r="J5" s="66"/>
      <c r="K5" s="65"/>
      <c r="L5" s="62"/>
      <c r="M5" s="62"/>
      <c r="N5" s="62"/>
      <c r="O5" s="62"/>
      <c r="P5" s="64"/>
      <c r="Q5" s="63"/>
      <c r="R5" s="67"/>
    </row>
    <row r="6" spans="1:18" ht="12.75">
      <c r="A6" s="2">
        <v>1</v>
      </c>
      <c r="B6" s="2" t="s">
        <v>24</v>
      </c>
      <c r="C6" s="2" t="s">
        <v>20</v>
      </c>
      <c r="D6" s="2" t="s">
        <v>75</v>
      </c>
      <c r="E6" s="2" t="s">
        <v>84</v>
      </c>
      <c r="F6" s="2" t="s">
        <v>26</v>
      </c>
      <c r="G6" s="2" t="s">
        <v>15</v>
      </c>
      <c r="H6" s="30">
        <v>33882</v>
      </c>
      <c r="I6" s="2" t="s">
        <v>13</v>
      </c>
      <c r="J6" s="1">
        <v>65.4</v>
      </c>
      <c r="K6" s="14">
        <v>0.801</v>
      </c>
      <c r="L6" s="10">
        <v>57.5</v>
      </c>
      <c r="M6" s="10">
        <v>60</v>
      </c>
      <c r="N6" s="83">
        <v>65</v>
      </c>
      <c r="O6" s="10"/>
      <c r="P6" s="2">
        <v>60</v>
      </c>
      <c r="Q6" s="14">
        <f>P6*K6</f>
        <v>48.06</v>
      </c>
      <c r="R6" s="2" t="s">
        <v>117</v>
      </c>
    </row>
    <row r="7" spans="1:18" ht="12.75">
      <c r="A7" s="2">
        <v>2</v>
      </c>
      <c r="B7" s="2" t="s">
        <v>24</v>
      </c>
      <c r="C7" s="2" t="s">
        <v>20</v>
      </c>
      <c r="D7" s="2" t="s">
        <v>75</v>
      </c>
      <c r="E7" s="2" t="s">
        <v>89</v>
      </c>
      <c r="F7" s="2" t="s">
        <v>50</v>
      </c>
      <c r="G7" s="2" t="s">
        <v>15</v>
      </c>
      <c r="H7" s="30">
        <v>40664</v>
      </c>
      <c r="I7" s="2" t="s">
        <v>13</v>
      </c>
      <c r="J7" s="1">
        <v>26.95</v>
      </c>
      <c r="K7" s="14">
        <v>1.1756</v>
      </c>
      <c r="L7" s="10">
        <v>10</v>
      </c>
      <c r="M7" s="10">
        <v>15</v>
      </c>
      <c r="N7" s="10">
        <v>20</v>
      </c>
      <c r="O7" s="10"/>
      <c r="P7" s="2">
        <v>20</v>
      </c>
      <c r="Q7" s="14">
        <f>P7*K7</f>
        <v>23.512</v>
      </c>
      <c r="R7" s="2"/>
    </row>
    <row r="8" spans="1:18" ht="12.75">
      <c r="A8" s="2"/>
      <c r="B8" s="2"/>
      <c r="C8" s="2"/>
      <c r="D8" s="2"/>
      <c r="E8" s="2"/>
      <c r="F8" s="13" t="s">
        <v>108</v>
      </c>
      <c r="G8" s="2"/>
      <c r="H8" s="30"/>
      <c r="I8" s="2"/>
      <c r="J8" s="1"/>
      <c r="K8" s="14"/>
      <c r="L8" s="10"/>
      <c r="M8" s="10"/>
      <c r="N8" s="83"/>
      <c r="O8" s="10"/>
      <c r="P8" s="2"/>
      <c r="Q8" s="14"/>
      <c r="R8" s="2"/>
    </row>
    <row r="9" spans="1:18" ht="12.75">
      <c r="A9" s="2">
        <v>1</v>
      </c>
      <c r="B9" s="2" t="s">
        <v>24</v>
      </c>
      <c r="C9" s="2" t="s">
        <v>20</v>
      </c>
      <c r="D9" s="2">
        <v>75</v>
      </c>
      <c r="E9" s="2" t="s">
        <v>70</v>
      </c>
      <c r="F9" s="2" t="s">
        <v>71</v>
      </c>
      <c r="G9" s="2" t="s">
        <v>33</v>
      </c>
      <c r="H9" s="30">
        <v>36822</v>
      </c>
      <c r="I9" s="29" t="s">
        <v>13</v>
      </c>
      <c r="J9" s="1">
        <v>69.3</v>
      </c>
      <c r="K9" s="14">
        <v>0.7092</v>
      </c>
      <c r="L9" s="10">
        <v>130</v>
      </c>
      <c r="M9" s="10">
        <v>135</v>
      </c>
      <c r="N9" s="10">
        <v>140</v>
      </c>
      <c r="O9" s="10"/>
      <c r="P9" s="2">
        <v>140</v>
      </c>
      <c r="Q9" s="14">
        <f aca="true" t="shared" si="0" ref="Q9:Q20">P9*K9</f>
        <v>99.28800000000001</v>
      </c>
      <c r="R9" s="2"/>
    </row>
    <row r="10" spans="1:18" ht="12.75">
      <c r="A10" s="2">
        <v>2</v>
      </c>
      <c r="B10" s="2" t="s">
        <v>24</v>
      </c>
      <c r="C10" s="2" t="s">
        <v>20</v>
      </c>
      <c r="D10" s="2">
        <v>75</v>
      </c>
      <c r="E10" s="2" t="s">
        <v>49</v>
      </c>
      <c r="F10" s="2" t="s">
        <v>78</v>
      </c>
      <c r="G10" s="2" t="s">
        <v>15</v>
      </c>
      <c r="H10" s="30">
        <v>30970</v>
      </c>
      <c r="I10" s="2" t="s">
        <v>13</v>
      </c>
      <c r="J10" s="1">
        <v>74.2</v>
      </c>
      <c r="K10" s="14">
        <v>0.6701</v>
      </c>
      <c r="L10" s="10">
        <v>120</v>
      </c>
      <c r="M10" s="83">
        <v>137.5</v>
      </c>
      <c r="N10" s="10">
        <v>137.5</v>
      </c>
      <c r="O10" s="10"/>
      <c r="P10" s="2">
        <v>137.5</v>
      </c>
      <c r="Q10" s="14">
        <f t="shared" si="0"/>
        <v>92.13875</v>
      </c>
      <c r="R10" s="2"/>
    </row>
    <row r="11" spans="1:18" ht="12.75">
      <c r="A11" s="2">
        <v>3</v>
      </c>
      <c r="B11" s="2" t="s">
        <v>24</v>
      </c>
      <c r="C11" s="2" t="s">
        <v>20</v>
      </c>
      <c r="D11" s="2">
        <v>75</v>
      </c>
      <c r="E11" s="2" t="s">
        <v>87</v>
      </c>
      <c r="F11" s="2" t="s">
        <v>88</v>
      </c>
      <c r="G11" s="2" t="s">
        <v>15</v>
      </c>
      <c r="H11" s="30">
        <v>32897</v>
      </c>
      <c r="I11" s="2" t="s">
        <v>13</v>
      </c>
      <c r="J11" s="1">
        <v>74.1</v>
      </c>
      <c r="K11" s="14">
        <v>0.6708</v>
      </c>
      <c r="L11" s="10">
        <v>125</v>
      </c>
      <c r="M11" s="10">
        <v>135</v>
      </c>
      <c r="N11" s="83">
        <v>137.5</v>
      </c>
      <c r="O11" s="10"/>
      <c r="P11" s="2">
        <v>135</v>
      </c>
      <c r="Q11" s="14">
        <f t="shared" si="0"/>
        <v>90.55799999999999</v>
      </c>
      <c r="R11" s="2"/>
    </row>
    <row r="12" spans="1:18" ht="12.75">
      <c r="A12" s="2">
        <v>4</v>
      </c>
      <c r="B12" s="2" t="s">
        <v>24</v>
      </c>
      <c r="C12" s="2" t="s">
        <v>20</v>
      </c>
      <c r="D12" s="2">
        <v>75</v>
      </c>
      <c r="E12" s="2" t="s">
        <v>97</v>
      </c>
      <c r="F12" s="2" t="s">
        <v>26</v>
      </c>
      <c r="G12" s="2" t="s">
        <v>15</v>
      </c>
      <c r="H12" s="30">
        <v>32864</v>
      </c>
      <c r="I12" s="2" t="s">
        <v>13</v>
      </c>
      <c r="J12" s="1">
        <v>71.9</v>
      </c>
      <c r="K12" s="14">
        <v>0.6874</v>
      </c>
      <c r="L12" s="10">
        <v>110</v>
      </c>
      <c r="M12" s="10">
        <v>120</v>
      </c>
      <c r="N12" s="83">
        <v>125</v>
      </c>
      <c r="O12" s="10"/>
      <c r="P12" s="2">
        <v>120</v>
      </c>
      <c r="Q12" s="14">
        <f t="shared" si="0"/>
        <v>82.488</v>
      </c>
      <c r="R12" s="2"/>
    </row>
    <row r="13" spans="1:18" ht="12.75">
      <c r="A13" s="2">
        <v>5</v>
      </c>
      <c r="B13" s="2" t="s">
        <v>24</v>
      </c>
      <c r="C13" s="2" t="s">
        <v>20</v>
      </c>
      <c r="D13" s="2">
        <v>75</v>
      </c>
      <c r="E13" s="2" t="s">
        <v>90</v>
      </c>
      <c r="F13" s="2" t="s">
        <v>91</v>
      </c>
      <c r="G13" s="2" t="s">
        <v>92</v>
      </c>
      <c r="H13" s="30">
        <v>32914</v>
      </c>
      <c r="I13" s="2" t="s">
        <v>13</v>
      </c>
      <c r="J13" s="1">
        <v>66.85</v>
      </c>
      <c r="K13" s="14">
        <v>0.7327</v>
      </c>
      <c r="L13" s="10">
        <v>75</v>
      </c>
      <c r="M13" s="83">
        <v>80</v>
      </c>
      <c r="N13" s="83">
        <v>80</v>
      </c>
      <c r="O13" s="10"/>
      <c r="P13" s="2">
        <v>75</v>
      </c>
      <c r="Q13" s="14">
        <f t="shared" si="0"/>
        <v>54.9525</v>
      </c>
      <c r="R13" s="2"/>
    </row>
    <row r="14" spans="1:18" ht="12.75">
      <c r="A14" s="2">
        <v>1</v>
      </c>
      <c r="B14" s="2" t="s">
        <v>24</v>
      </c>
      <c r="C14" s="2" t="s">
        <v>20</v>
      </c>
      <c r="D14" s="2">
        <v>90</v>
      </c>
      <c r="E14" s="2" t="s">
        <v>79</v>
      </c>
      <c r="F14" s="2" t="s">
        <v>26</v>
      </c>
      <c r="G14" s="2" t="s">
        <v>15</v>
      </c>
      <c r="H14" s="30">
        <v>35316</v>
      </c>
      <c r="I14" s="2" t="s">
        <v>13</v>
      </c>
      <c r="J14" s="1">
        <v>82.4</v>
      </c>
      <c r="K14" s="14">
        <v>0.6198</v>
      </c>
      <c r="L14" s="10">
        <v>170</v>
      </c>
      <c r="M14" s="83">
        <v>175</v>
      </c>
      <c r="N14" s="10">
        <v>175</v>
      </c>
      <c r="O14" s="10"/>
      <c r="P14" s="2">
        <v>175</v>
      </c>
      <c r="Q14" s="14">
        <f t="shared" si="0"/>
        <v>108.465</v>
      </c>
      <c r="R14" s="2" t="s">
        <v>119</v>
      </c>
    </row>
    <row r="15" spans="1:18" ht="12.75">
      <c r="A15" s="2">
        <v>2</v>
      </c>
      <c r="B15" s="2" t="s">
        <v>24</v>
      </c>
      <c r="C15" s="2" t="s">
        <v>20</v>
      </c>
      <c r="D15" s="2">
        <v>90</v>
      </c>
      <c r="E15" s="2" t="s">
        <v>77</v>
      </c>
      <c r="F15" s="2" t="s">
        <v>78</v>
      </c>
      <c r="G15" s="2" t="s">
        <v>15</v>
      </c>
      <c r="H15" s="30">
        <v>32110</v>
      </c>
      <c r="I15" s="2" t="s">
        <v>13</v>
      </c>
      <c r="J15" s="1">
        <v>79.3</v>
      </c>
      <c r="K15" s="14">
        <v>0.637</v>
      </c>
      <c r="L15" s="10">
        <v>160</v>
      </c>
      <c r="M15" s="10">
        <v>167.5</v>
      </c>
      <c r="N15" s="83">
        <v>172.5</v>
      </c>
      <c r="O15" s="10"/>
      <c r="P15" s="2">
        <v>167.5</v>
      </c>
      <c r="Q15" s="14">
        <f t="shared" si="0"/>
        <v>106.6975</v>
      </c>
      <c r="R15" s="2" t="s">
        <v>120</v>
      </c>
    </row>
    <row r="16" spans="1:18" ht="12.75">
      <c r="A16" s="2">
        <v>3</v>
      </c>
      <c r="B16" s="2" t="s">
        <v>24</v>
      </c>
      <c r="C16" s="2" t="s">
        <v>20</v>
      </c>
      <c r="D16" s="2">
        <v>90</v>
      </c>
      <c r="E16" s="2" t="s">
        <v>80</v>
      </c>
      <c r="F16" s="2" t="s">
        <v>81</v>
      </c>
      <c r="G16" s="2" t="s">
        <v>40</v>
      </c>
      <c r="H16" s="30">
        <v>30549</v>
      </c>
      <c r="I16" s="2" t="s">
        <v>13</v>
      </c>
      <c r="J16" s="1">
        <v>88.35</v>
      </c>
      <c r="K16" s="14">
        <v>0.5922</v>
      </c>
      <c r="L16" s="10">
        <v>135</v>
      </c>
      <c r="M16" s="10">
        <v>150</v>
      </c>
      <c r="N16" s="83">
        <v>155</v>
      </c>
      <c r="O16" s="10"/>
      <c r="P16" s="2">
        <v>150</v>
      </c>
      <c r="Q16" s="14">
        <f t="shared" si="0"/>
        <v>88.83</v>
      </c>
      <c r="R16" s="2"/>
    </row>
    <row r="17" spans="1:18" ht="12.75">
      <c r="A17" s="2">
        <v>1</v>
      </c>
      <c r="B17" s="2" t="s">
        <v>24</v>
      </c>
      <c r="C17" s="2" t="s">
        <v>20</v>
      </c>
      <c r="D17" s="2">
        <v>100</v>
      </c>
      <c r="E17" s="2" t="s">
        <v>53</v>
      </c>
      <c r="F17" s="2" t="s">
        <v>26</v>
      </c>
      <c r="G17" s="2" t="s">
        <v>15</v>
      </c>
      <c r="H17" s="30">
        <v>31171</v>
      </c>
      <c r="I17" s="2" t="s">
        <v>13</v>
      </c>
      <c r="J17" s="1">
        <v>91.45</v>
      </c>
      <c r="K17" s="14">
        <v>0.5797</v>
      </c>
      <c r="L17" s="10">
        <v>170</v>
      </c>
      <c r="M17" s="10">
        <v>177.5</v>
      </c>
      <c r="N17" s="10">
        <v>182.5</v>
      </c>
      <c r="O17" s="10"/>
      <c r="P17" s="2">
        <v>182.5</v>
      </c>
      <c r="Q17" s="14">
        <f t="shared" si="0"/>
        <v>105.79525</v>
      </c>
      <c r="R17" s="2" t="s">
        <v>121</v>
      </c>
    </row>
    <row r="18" spans="1:18" ht="12.75">
      <c r="A18" s="2">
        <v>2</v>
      </c>
      <c r="B18" s="2" t="s">
        <v>24</v>
      </c>
      <c r="C18" s="2" t="s">
        <v>20</v>
      </c>
      <c r="D18" s="2">
        <v>100</v>
      </c>
      <c r="E18" s="2" t="s">
        <v>85</v>
      </c>
      <c r="F18" s="2" t="s">
        <v>86</v>
      </c>
      <c r="G18" s="2" t="s">
        <v>15</v>
      </c>
      <c r="H18" s="30">
        <v>33624</v>
      </c>
      <c r="I18" s="2" t="s">
        <v>13</v>
      </c>
      <c r="J18" s="1">
        <v>99</v>
      </c>
      <c r="K18" s="14">
        <v>0.5565</v>
      </c>
      <c r="L18" s="10">
        <v>150</v>
      </c>
      <c r="M18" s="10">
        <v>155</v>
      </c>
      <c r="N18" s="10">
        <v>157.5</v>
      </c>
      <c r="O18" s="10"/>
      <c r="P18" s="2">
        <v>157.5</v>
      </c>
      <c r="Q18" s="14">
        <f t="shared" si="0"/>
        <v>87.64874999999999</v>
      </c>
      <c r="R18" s="2"/>
    </row>
    <row r="19" spans="1:18" ht="12.75">
      <c r="A19" s="2">
        <v>3</v>
      </c>
      <c r="B19" s="2" t="s">
        <v>24</v>
      </c>
      <c r="C19" s="2" t="s">
        <v>20</v>
      </c>
      <c r="D19" s="2">
        <v>100</v>
      </c>
      <c r="E19" s="2" t="s">
        <v>82</v>
      </c>
      <c r="F19" s="2" t="s">
        <v>26</v>
      </c>
      <c r="G19" s="2" t="s">
        <v>15</v>
      </c>
      <c r="H19" s="30">
        <v>31078</v>
      </c>
      <c r="I19" s="2" t="s">
        <v>13</v>
      </c>
      <c r="J19" s="1">
        <v>97.3</v>
      </c>
      <c r="K19" s="14">
        <v>0.561</v>
      </c>
      <c r="L19" s="10">
        <v>135</v>
      </c>
      <c r="M19" s="10">
        <v>140</v>
      </c>
      <c r="N19" s="83">
        <v>145</v>
      </c>
      <c r="O19" s="10"/>
      <c r="P19" s="2">
        <v>140</v>
      </c>
      <c r="Q19" s="14">
        <f t="shared" si="0"/>
        <v>78.54</v>
      </c>
      <c r="R19" s="2"/>
    </row>
    <row r="20" spans="1:18" ht="12.75">
      <c r="A20" s="2" t="s">
        <v>109</v>
      </c>
      <c r="B20" s="2" t="s">
        <v>24</v>
      </c>
      <c r="C20" s="2" t="s">
        <v>20</v>
      </c>
      <c r="D20" s="2">
        <v>125</v>
      </c>
      <c r="E20" s="2" t="s">
        <v>67</v>
      </c>
      <c r="F20" s="2" t="s">
        <v>68</v>
      </c>
      <c r="G20" s="2" t="s">
        <v>15</v>
      </c>
      <c r="H20" s="30">
        <v>31052</v>
      </c>
      <c r="I20" s="29" t="s">
        <v>13</v>
      </c>
      <c r="J20" s="1">
        <v>109.3</v>
      </c>
      <c r="K20" s="49">
        <v>0.5373</v>
      </c>
      <c r="L20" s="84">
        <v>170</v>
      </c>
      <c r="M20" s="83">
        <v>170</v>
      </c>
      <c r="N20" s="83">
        <v>170</v>
      </c>
      <c r="O20" s="10"/>
      <c r="P20" s="2">
        <v>0</v>
      </c>
      <c r="Q20" s="14">
        <f t="shared" si="0"/>
        <v>0</v>
      </c>
      <c r="R20" s="2"/>
    </row>
    <row r="21" spans="1:18" s="9" customFormat="1" ht="12.75">
      <c r="A21" s="67"/>
      <c r="B21" s="67"/>
      <c r="C21" s="67"/>
      <c r="D21" s="67"/>
      <c r="E21" s="77" t="s">
        <v>111</v>
      </c>
      <c r="F21" s="13" t="s">
        <v>108</v>
      </c>
      <c r="G21" s="67"/>
      <c r="H21" s="67"/>
      <c r="I21" s="67"/>
      <c r="J21" s="66"/>
      <c r="K21" s="65"/>
      <c r="L21" s="62"/>
      <c r="M21" s="62"/>
      <c r="N21" s="62"/>
      <c r="O21" s="62"/>
      <c r="P21" s="64"/>
      <c r="Q21" s="63"/>
      <c r="R21" s="67"/>
    </row>
    <row r="22" spans="1:18" ht="12.75">
      <c r="A22" s="2">
        <v>1</v>
      </c>
      <c r="B22" s="2" t="s">
        <v>19</v>
      </c>
      <c r="C22" s="2" t="s">
        <v>20</v>
      </c>
      <c r="D22" s="2">
        <v>75</v>
      </c>
      <c r="E22" s="2" t="s">
        <v>27</v>
      </c>
      <c r="F22" s="2" t="s">
        <v>26</v>
      </c>
      <c r="G22" s="2" t="s">
        <v>15</v>
      </c>
      <c r="H22" s="30">
        <v>33158</v>
      </c>
      <c r="I22" s="2" t="s">
        <v>13</v>
      </c>
      <c r="J22" s="1">
        <v>69.35</v>
      </c>
      <c r="K22" s="14">
        <v>0.7092</v>
      </c>
      <c r="L22" s="10">
        <v>65</v>
      </c>
      <c r="M22" s="10">
        <v>67.5</v>
      </c>
      <c r="N22" s="10">
        <v>70</v>
      </c>
      <c r="O22" s="10"/>
      <c r="P22" s="2">
        <v>70</v>
      </c>
      <c r="Q22" s="14">
        <f>P22*K22</f>
        <v>49.644000000000005</v>
      </c>
      <c r="R22" s="2"/>
    </row>
    <row r="23" spans="1:18" ht="12.75">
      <c r="A23" s="2">
        <v>1</v>
      </c>
      <c r="B23" s="2" t="s">
        <v>19</v>
      </c>
      <c r="C23" s="2" t="s">
        <v>20</v>
      </c>
      <c r="D23" s="2">
        <v>90</v>
      </c>
      <c r="E23" s="2" t="s">
        <v>54</v>
      </c>
      <c r="F23" s="2" t="s">
        <v>100</v>
      </c>
      <c r="G23" s="2" t="s">
        <v>15</v>
      </c>
      <c r="H23" s="30">
        <v>33635</v>
      </c>
      <c r="I23" s="2" t="s">
        <v>13</v>
      </c>
      <c r="J23" s="1">
        <v>82.9</v>
      </c>
      <c r="K23" s="14">
        <v>0.6172</v>
      </c>
      <c r="L23" s="10">
        <v>170</v>
      </c>
      <c r="M23" s="83">
        <v>180</v>
      </c>
      <c r="N23" s="10">
        <v>182.5</v>
      </c>
      <c r="O23" s="10"/>
      <c r="P23" s="2">
        <v>182.5</v>
      </c>
      <c r="Q23" s="14">
        <f>P23*K23</f>
        <v>112.639</v>
      </c>
      <c r="R23" s="2" t="s">
        <v>117</v>
      </c>
    </row>
    <row r="24" spans="1:18" ht="12.75">
      <c r="A24" s="2">
        <v>1</v>
      </c>
      <c r="B24" s="2" t="s">
        <v>19</v>
      </c>
      <c r="C24" s="2" t="s">
        <v>20</v>
      </c>
      <c r="D24" s="2">
        <v>100</v>
      </c>
      <c r="E24" s="2" t="s">
        <v>72</v>
      </c>
      <c r="F24" s="2" t="s">
        <v>26</v>
      </c>
      <c r="G24" s="2" t="s">
        <v>15</v>
      </c>
      <c r="H24" s="30">
        <v>34779</v>
      </c>
      <c r="I24" s="2" t="s">
        <v>13</v>
      </c>
      <c r="J24" s="1">
        <v>98.45</v>
      </c>
      <c r="K24" s="14">
        <v>0.5578</v>
      </c>
      <c r="L24" s="10">
        <v>185</v>
      </c>
      <c r="M24" s="10">
        <v>192.5</v>
      </c>
      <c r="N24" s="83">
        <v>200</v>
      </c>
      <c r="O24" s="10"/>
      <c r="P24" s="2">
        <v>192.5</v>
      </c>
      <c r="Q24" s="14">
        <f>P24*K24</f>
        <v>107.3765</v>
      </c>
      <c r="R24" s="2"/>
    </row>
    <row r="25" spans="1:18" ht="12.75">
      <c r="A25" s="2">
        <v>2</v>
      </c>
      <c r="B25" s="2" t="s">
        <v>19</v>
      </c>
      <c r="C25" s="2" t="s">
        <v>20</v>
      </c>
      <c r="D25" s="2">
        <v>100</v>
      </c>
      <c r="E25" s="2" t="s">
        <v>48</v>
      </c>
      <c r="F25" s="2" t="s">
        <v>83</v>
      </c>
      <c r="G25" s="2" t="s">
        <v>15</v>
      </c>
      <c r="H25" s="30">
        <v>31692</v>
      </c>
      <c r="I25" s="2" t="s">
        <v>13</v>
      </c>
      <c r="J25" s="1">
        <v>94.7</v>
      </c>
      <c r="K25" s="14">
        <v>0.5688</v>
      </c>
      <c r="L25" s="10">
        <v>180</v>
      </c>
      <c r="M25" s="83">
        <v>190</v>
      </c>
      <c r="N25" s="10">
        <v>190</v>
      </c>
      <c r="O25" s="10"/>
      <c r="P25" s="2">
        <v>190</v>
      </c>
      <c r="Q25" s="14">
        <f>P25*K25</f>
        <v>108.07199999999999</v>
      </c>
      <c r="R25" s="2"/>
    </row>
    <row r="26" spans="1:18" ht="12.75">
      <c r="A26" s="2">
        <v>1</v>
      </c>
      <c r="B26" s="2" t="s">
        <v>19</v>
      </c>
      <c r="C26" s="2" t="s">
        <v>20</v>
      </c>
      <c r="D26" s="2">
        <v>125</v>
      </c>
      <c r="E26" s="2" t="s">
        <v>62</v>
      </c>
      <c r="F26" s="2" t="s">
        <v>26</v>
      </c>
      <c r="G26" s="2" t="s">
        <v>15</v>
      </c>
      <c r="H26" s="30">
        <v>28478</v>
      </c>
      <c r="I26" s="2" t="s">
        <v>13</v>
      </c>
      <c r="J26" s="1">
        <v>109.9</v>
      </c>
      <c r="K26" s="14">
        <v>0.5366</v>
      </c>
      <c r="L26" s="10">
        <v>205</v>
      </c>
      <c r="M26" s="83">
        <v>215</v>
      </c>
      <c r="N26" s="83">
        <v>0</v>
      </c>
      <c r="O26" s="10"/>
      <c r="P26" s="2">
        <v>205</v>
      </c>
      <c r="Q26" s="14">
        <f>P26*K26</f>
        <v>110.00299999999999</v>
      </c>
      <c r="R26" s="2"/>
    </row>
    <row r="27" spans="1:18" s="9" customFormat="1" ht="12.75">
      <c r="A27" s="85"/>
      <c r="B27" s="85"/>
      <c r="C27" s="85"/>
      <c r="D27" s="85"/>
      <c r="E27" s="86"/>
      <c r="F27" s="13"/>
      <c r="G27" s="85"/>
      <c r="H27" s="85"/>
      <c r="I27" s="85"/>
      <c r="J27" s="87"/>
      <c r="K27" s="88"/>
      <c r="L27" s="89"/>
      <c r="M27" s="89"/>
      <c r="N27" s="89"/>
      <c r="O27" s="89"/>
      <c r="P27" s="90"/>
      <c r="Q27" s="91"/>
      <c r="R27" s="85"/>
    </row>
    <row r="28" spans="2:17" s="22" customFormat="1" ht="21" thickBot="1">
      <c r="B28" s="16" t="s">
        <v>114</v>
      </c>
      <c r="E28" s="23"/>
      <c r="F28" s="4"/>
      <c r="G28" s="23"/>
      <c r="H28" s="23"/>
      <c r="I28" s="23"/>
      <c r="J28" s="24"/>
      <c r="K28" s="25"/>
      <c r="L28" s="69"/>
      <c r="M28" s="69"/>
      <c r="N28" s="69"/>
      <c r="O28" s="69"/>
      <c r="P28" s="26"/>
      <c r="Q28" s="27"/>
    </row>
    <row r="29" spans="1:18" ht="12.75" customHeight="1">
      <c r="A29" s="104" t="s">
        <v>7</v>
      </c>
      <c r="B29" s="104" t="s">
        <v>16</v>
      </c>
      <c r="C29" s="104" t="s">
        <v>17</v>
      </c>
      <c r="D29" s="104" t="s">
        <v>2</v>
      </c>
      <c r="E29" s="104" t="s">
        <v>3</v>
      </c>
      <c r="F29" s="104" t="s">
        <v>14</v>
      </c>
      <c r="G29" s="104" t="s">
        <v>9</v>
      </c>
      <c r="H29" s="104" t="s">
        <v>6</v>
      </c>
      <c r="I29" s="104" t="s">
        <v>4</v>
      </c>
      <c r="J29" s="108" t="s">
        <v>1</v>
      </c>
      <c r="K29" s="106" t="s">
        <v>0</v>
      </c>
      <c r="L29" s="103" t="s">
        <v>18</v>
      </c>
      <c r="M29" s="103"/>
      <c r="N29" s="103"/>
      <c r="O29" s="103"/>
      <c r="P29" s="103"/>
      <c r="Q29" s="103"/>
      <c r="R29" s="104" t="s">
        <v>8</v>
      </c>
    </row>
    <row r="30" spans="1:18" s="9" customFormat="1" ht="12" thickBot="1">
      <c r="A30" s="105"/>
      <c r="B30" s="105"/>
      <c r="C30" s="105"/>
      <c r="D30" s="105"/>
      <c r="E30" s="105"/>
      <c r="F30" s="105"/>
      <c r="G30" s="105"/>
      <c r="H30" s="105"/>
      <c r="I30" s="105"/>
      <c r="J30" s="109"/>
      <c r="K30" s="107"/>
      <c r="L30" s="18">
        <v>1</v>
      </c>
      <c r="M30" s="18">
        <v>2</v>
      </c>
      <c r="N30" s="18">
        <v>3</v>
      </c>
      <c r="O30" s="18">
        <v>4</v>
      </c>
      <c r="P30" s="28" t="s">
        <v>5</v>
      </c>
      <c r="Q30" s="19" t="s">
        <v>0</v>
      </c>
      <c r="R30" s="105"/>
    </row>
    <row r="31" spans="1:18" ht="12.75">
      <c r="A31" s="2">
        <v>1</v>
      </c>
      <c r="B31" s="2" t="s">
        <v>24</v>
      </c>
      <c r="C31" s="2" t="s">
        <v>41</v>
      </c>
      <c r="D31" s="2">
        <v>100</v>
      </c>
      <c r="E31" s="2" t="s">
        <v>51</v>
      </c>
      <c r="F31" s="2" t="s">
        <v>104</v>
      </c>
      <c r="G31" s="2" t="s">
        <v>32</v>
      </c>
      <c r="H31" s="30">
        <v>33249</v>
      </c>
      <c r="I31" s="2" t="s">
        <v>13</v>
      </c>
      <c r="J31" s="1">
        <v>99.35</v>
      </c>
      <c r="K31" s="14">
        <v>0.5558</v>
      </c>
      <c r="L31" s="10">
        <v>210</v>
      </c>
      <c r="M31" s="10">
        <v>220</v>
      </c>
      <c r="N31" s="10">
        <v>232.5</v>
      </c>
      <c r="O31" s="10"/>
      <c r="P31" s="2">
        <v>232.5</v>
      </c>
      <c r="Q31" s="14">
        <f>P31*K31</f>
        <v>129.2235</v>
      </c>
      <c r="R31" s="2"/>
    </row>
    <row r="32" spans="1:18" ht="12.75">
      <c r="A32" s="2">
        <v>1</v>
      </c>
      <c r="B32" s="2" t="s">
        <v>19</v>
      </c>
      <c r="C32" s="2" t="s">
        <v>42</v>
      </c>
      <c r="D32" s="2">
        <v>100</v>
      </c>
      <c r="E32" s="2" t="s">
        <v>55</v>
      </c>
      <c r="F32" s="2" t="s">
        <v>26</v>
      </c>
      <c r="G32" s="2" t="s">
        <v>15</v>
      </c>
      <c r="H32" s="30">
        <v>27165</v>
      </c>
      <c r="I32" s="2" t="s">
        <v>13</v>
      </c>
      <c r="J32" s="1">
        <v>99.4</v>
      </c>
      <c r="K32" s="14">
        <v>0.5555</v>
      </c>
      <c r="L32" s="10">
        <v>270</v>
      </c>
      <c r="M32" s="83">
        <v>300</v>
      </c>
      <c r="N32" s="10">
        <v>300</v>
      </c>
      <c r="O32" s="10"/>
      <c r="P32" s="2">
        <v>300</v>
      </c>
      <c r="Q32" s="14">
        <f>P32*K32</f>
        <v>166.65</v>
      </c>
      <c r="R32" s="2" t="s">
        <v>117</v>
      </c>
    </row>
    <row r="33" spans="1:18" ht="12.75">
      <c r="A33" s="2">
        <v>1</v>
      </c>
      <c r="B33" s="2" t="s">
        <v>19</v>
      </c>
      <c r="C33" s="2" t="s">
        <v>42</v>
      </c>
      <c r="D33" s="2" t="s">
        <v>101</v>
      </c>
      <c r="E33" s="2" t="s">
        <v>52</v>
      </c>
      <c r="F33" s="2" t="s">
        <v>26</v>
      </c>
      <c r="G33" s="2" t="s">
        <v>15</v>
      </c>
      <c r="H33" s="30">
        <v>29178</v>
      </c>
      <c r="I33" s="2" t="s">
        <v>13</v>
      </c>
      <c r="J33" s="1">
        <v>150</v>
      </c>
      <c r="K33" s="14">
        <v>0.493</v>
      </c>
      <c r="L33" s="10">
        <v>335</v>
      </c>
      <c r="M33" s="10">
        <v>330</v>
      </c>
      <c r="N33" s="83">
        <v>335</v>
      </c>
      <c r="O33" s="10"/>
      <c r="P33" s="2">
        <v>330</v>
      </c>
      <c r="Q33" s="14">
        <f>P33*K33</f>
        <v>162.69</v>
      </c>
      <c r="R33" s="2"/>
    </row>
    <row r="34" spans="1:18" s="9" customFormat="1" ht="12.75">
      <c r="A34" s="85"/>
      <c r="B34" s="85"/>
      <c r="C34" s="85"/>
      <c r="D34" s="85"/>
      <c r="E34" s="86"/>
      <c r="F34" s="13"/>
      <c r="G34" s="85"/>
      <c r="H34" s="85"/>
      <c r="I34" s="85"/>
      <c r="J34" s="87"/>
      <c r="K34" s="88"/>
      <c r="L34" s="89"/>
      <c r="M34" s="89"/>
      <c r="N34" s="89"/>
      <c r="O34" s="89"/>
      <c r="P34" s="90"/>
      <c r="Q34" s="91"/>
      <c r="R34" s="85"/>
    </row>
    <row r="35" spans="2:17" s="22" customFormat="1" ht="21" thickBot="1">
      <c r="B35" s="16" t="s">
        <v>115</v>
      </c>
      <c r="E35" s="23"/>
      <c r="F35" s="4"/>
      <c r="G35" s="23"/>
      <c r="H35" s="23"/>
      <c r="I35" s="23"/>
      <c r="J35" s="24"/>
      <c r="K35" s="25"/>
      <c r="L35" s="69"/>
      <c r="M35" s="69"/>
      <c r="N35" s="69"/>
      <c r="O35" s="69"/>
      <c r="P35" s="26"/>
      <c r="Q35" s="27"/>
    </row>
    <row r="36" spans="1:18" ht="12.75" customHeight="1">
      <c r="A36" s="104" t="s">
        <v>7</v>
      </c>
      <c r="B36" s="104" t="s">
        <v>16</v>
      </c>
      <c r="C36" s="104" t="s">
        <v>17</v>
      </c>
      <c r="D36" s="104" t="s">
        <v>2</v>
      </c>
      <c r="E36" s="104" t="s">
        <v>3</v>
      </c>
      <c r="F36" s="104" t="s">
        <v>14</v>
      </c>
      <c r="G36" s="104" t="s">
        <v>9</v>
      </c>
      <c r="H36" s="104" t="s">
        <v>6</v>
      </c>
      <c r="I36" s="104" t="s">
        <v>4</v>
      </c>
      <c r="J36" s="108" t="s">
        <v>1</v>
      </c>
      <c r="K36" s="106" t="s">
        <v>0</v>
      </c>
      <c r="L36" s="103" t="s">
        <v>18</v>
      </c>
      <c r="M36" s="103"/>
      <c r="N36" s="103"/>
      <c r="O36" s="103"/>
      <c r="P36" s="103"/>
      <c r="Q36" s="103"/>
      <c r="R36" s="104" t="s">
        <v>8</v>
      </c>
    </row>
    <row r="37" spans="1:18" s="9" customFormat="1" ht="12" thickBot="1">
      <c r="A37" s="105"/>
      <c r="B37" s="105"/>
      <c r="C37" s="105"/>
      <c r="D37" s="105"/>
      <c r="E37" s="105"/>
      <c r="F37" s="105"/>
      <c r="G37" s="105"/>
      <c r="H37" s="105"/>
      <c r="I37" s="105"/>
      <c r="J37" s="109"/>
      <c r="K37" s="107"/>
      <c r="L37" s="18">
        <v>1</v>
      </c>
      <c r="M37" s="18">
        <v>2</v>
      </c>
      <c r="N37" s="18">
        <v>3</v>
      </c>
      <c r="O37" s="18">
        <v>4</v>
      </c>
      <c r="P37" s="28" t="s">
        <v>5</v>
      </c>
      <c r="Q37" s="19" t="s">
        <v>0</v>
      </c>
      <c r="R37" s="105"/>
    </row>
    <row r="38" spans="1:18" ht="12.75">
      <c r="A38" s="2">
        <v>1</v>
      </c>
      <c r="B38" s="2" t="s">
        <v>19</v>
      </c>
      <c r="C38" s="2" t="s">
        <v>23</v>
      </c>
      <c r="D38" s="2">
        <v>75</v>
      </c>
      <c r="E38" s="2" t="s">
        <v>38</v>
      </c>
      <c r="F38" s="2" t="s">
        <v>26</v>
      </c>
      <c r="G38" s="2" t="s">
        <v>15</v>
      </c>
      <c r="H38" s="30">
        <v>30709</v>
      </c>
      <c r="I38" s="29" t="s">
        <v>13</v>
      </c>
      <c r="J38" s="1">
        <v>101.95</v>
      </c>
      <c r="K38" s="14">
        <v>0.5495</v>
      </c>
      <c r="L38" s="10">
        <v>150</v>
      </c>
      <c r="M38" s="10">
        <v>160</v>
      </c>
      <c r="N38" s="10">
        <v>167.5</v>
      </c>
      <c r="O38" s="10"/>
      <c r="P38" s="2">
        <v>167.5</v>
      </c>
      <c r="Q38" s="14">
        <f>P38*K38</f>
        <v>92.04125</v>
      </c>
      <c r="R38" s="2"/>
    </row>
    <row r="39" spans="1:18" ht="12.75">
      <c r="A39" s="2"/>
      <c r="B39" s="2"/>
      <c r="C39" s="2"/>
      <c r="D39" s="2"/>
      <c r="E39" s="2"/>
      <c r="F39" s="2"/>
      <c r="G39" s="2"/>
      <c r="H39" s="30"/>
      <c r="I39" s="2"/>
      <c r="J39" s="1"/>
      <c r="K39" s="14"/>
      <c r="L39" s="10"/>
      <c r="M39" s="10"/>
      <c r="N39" s="10"/>
      <c r="O39" s="10"/>
      <c r="P39" s="2"/>
      <c r="Q39" s="14"/>
      <c r="R39" s="2"/>
    </row>
    <row r="40" spans="2:17" s="22" customFormat="1" ht="21" thickBot="1">
      <c r="B40" s="16" t="s">
        <v>64</v>
      </c>
      <c r="E40" s="23"/>
      <c r="F40" s="4"/>
      <c r="G40" s="23"/>
      <c r="H40" s="23"/>
      <c r="I40" s="23"/>
      <c r="J40" s="24"/>
      <c r="K40" s="25"/>
      <c r="L40" s="69"/>
      <c r="M40" s="69"/>
      <c r="N40" s="69"/>
      <c r="O40" s="69"/>
      <c r="P40" s="26"/>
      <c r="Q40" s="27"/>
    </row>
    <row r="41" spans="1:18" ht="12.75" customHeight="1">
      <c r="A41" s="104" t="s">
        <v>7</v>
      </c>
      <c r="B41" s="104" t="s">
        <v>16</v>
      </c>
      <c r="C41" s="104" t="s">
        <v>17</v>
      </c>
      <c r="D41" s="104" t="s">
        <v>2</v>
      </c>
      <c r="E41" s="104" t="s">
        <v>3</v>
      </c>
      <c r="F41" s="104" t="s">
        <v>14</v>
      </c>
      <c r="G41" s="104" t="s">
        <v>9</v>
      </c>
      <c r="H41" s="104" t="s">
        <v>6</v>
      </c>
      <c r="I41" s="104" t="s">
        <v>4</v>
      </c>
      <c r="J41" s="108" t="s">
        <v>1</v>
      </c>
      <c r="K41" s="106" t="s">
        <v>0</v>
      </c>
      <c r="L41" s="103" t="s">
        <v>18</v>
      </c>
      <c r="M41" s="103"/>
      <c r="N41" s="103"/>
      <c r="O41" s="103"/>
      <c r="P41" s="103"/>
      <c r="Q41" s="103"/>
      <c r="R41" s="104" t="s">
        <v>8</v>
      </c>
    </row>
    <row r="42" spans="1:18" s="9" customFormat="1" ht="12" thickBot="1">
      <c r="A42" s="105"/>
      <c r="B42" s="105"/>
      <c r="C42" s="105"/>
      <c r="D42" s="105"/>
      <c r="E42" s="105"/>
      <c r="F42" s="105"/>
      <c r="G42" s="105"/>
      <c r="H42" s="105"/>
      <c r="I42" s="105"/>
      <c r="J42" s="109"/>
      <c r="K42" s="107"/>
      <c r="L42" s="18">
        <v>1</v>
      </c>
      <c r="M42" s="18">
        <v>2</v>
      </c>
      <c r="N42" s="18">
        <v>3</v>
      </c>
      <c r="O42" s="18">
        <v>4</v>
      </c>
      <c r="P42" s="28" t="s">
        <v>5</v>
      </c>
      <c r="Q42" s="19" t="s">
        <v>0</v>
      </c>
      <c r="R42" s="105"/>
    </row>
    <row r="43" spans="1:18" ht="12.75">
      <c r="A43" s="2">
        <v>1</v>
      </c>
      <c r="B43" s="2" t="s">
        <v>24</v>
      </c>
      <c r="C43" s="2" t="s">
        <v>20</v>
      </c>
      <c r="D43" s="2">
        <v>75</v>
      </c>
      <c r="E43" s="2" t="s">
        <v>58</v>
      </c>
      <c r="F43" s="2" t="s">
        <v>37</v>
      </c>
      <c r="G43" s="2" t="s">
        <v>15</v>
      </c>
      <c r="H43" s="30">
        <v>37940</v>
      </c>
      <c r="I43" s="29" t="s">
        <v>13</v>
      </c>
      <c r="J43" s="1">
        <v>66.8</v>
      </c>
      <c r="K43" s="14">
        <v>0.7327</v>
      </c>
      <c r="L43" s="10">
        <v>152.5</v>
      </c>
      <c r="M43" s="10">
        <v>162.5</v>
      </c>
      <c r="N43" s="10">
        <v>172.5</v>
      </c>
      <c r="O43" s="10"/>
      <c r="P43" s="2">
        <f>N43</f>
        <v>172.5</v>
      </c>
      <c r="Q43" s="14">
        <f>P43*K43</f>
        <v>126.39075</v>
      </c>
      <c r="R43" s="2"/>
    </row>
    <row r="44" spans="1:18" ht="12.75">
      <c r="A44" s="2">
        <v>1</v>
      </c>
      <c r="B44" s="2" t="s">
        <v>19</v>
      </c>
      <c r="C44" s="2" t="s">
        <v>20</v>
      </c>
      <c r="D44" s="2">
        <v>100</v>
      </c>
      <c r="E44" s="2" t="s">
        <v>48</v>
      </c>
      <c r="F44" s="2" t="s">
        <v>83</v>
      </c>
      <c r="G44" s="2" t="s">
        <v>15</v>
      </c>
      <c r="H44" s="30">
        <v>31692</v>
      </c>
      <c r="I44" s="2" t="s">
        <v>13</v>
      </c>
      <c r="J44" s="1">
        <v>94.7</v>
      </c>
      <c r="K44" s="14">
        <v>0.5688</v>
      </c>
      <c r="L44" s="10">
        <v>210</v>
      </c>
      <c r="M44" s="10">
        <v>220</v>
      </c>
      <c r="N44" s="83">
        <v>0</v>
      </c>
      <c r="O44" s="10"/>
      <c r="P44" s="2">
        <f>M44</f>
        <v>220</v>
      </c>
      <c r="Q44" s="14">
        <f>P44*K44</f>
        <v>125.136</v>
      </c>
      <c r="R44" s="2"/>
    </row>
  </sheetData>
  <sheetProtection/>
  <mergeCells count="52">
    <mergeCell ref="H36:H37"/>
    <mergeCell ref="I36:I37"/>
    <mergeCell ref="J36:J37"/>
    <mergeCell ref="K36:K37"/>
    <mergeCell ref="L36:Q36"/>
    <mergeCell ref="R36:R37"/>
    <mergeCell ref="K29:K30"/>
    <mergeCell ref="L29:Q29"/>
    <mergeCell ref="R29:R30"/>
    <mergeCell ref="A36:A37"/>
    <mergeCell ref="B36:B37"/>
    <mergeCell ref="C36:C37"/>
    <mergeCell ref="D36:D37"/>
    <mergeCell ref="E36:E37"/>
    <mergeCell ref="F36:F37"/>
    <mergeCell ref="G36:G37"/>
    <mergeCell ref="E29:E30"/>
    <mergeCell ref="F29:F30"/>
    <mergeCell ref="G29:G30"/>
    <mergeCell ref="H29:H30"/>
    <mergeCell ref="I29:I30"/>
    <mergeCell ref="J29:J30"/>
    <mergeCell ref="K41:K42"/>
    <mergeCell ref="L41:Q41"/>
    <mergeCell ref="R41:R42"/>
    <mergeCell ref="F41:F42"/>
    <mergeCell ref="G41:G42"/>
    <mergeCell ref="H41:H42"/>
    <mergeCell ref="I41:I42"/>
    <mergeCell ref="J41:J42"/>
    <mergeCell ref="A41:A42"/>
    <mergeCell ref="B41:B42"/>
    <mergeCell ref="C41:C42"/>
    <mergeCell ref="D41:D42"/>
    <mergeCell ref="E41:E42"/>
    <mergeCell ref="J3:J4"/>
    <mergeCell ref="A29:A30"/>
    <mergeCell ref="B29:B30"/>
    <mergeCell ref="C29:C30"/>
    <mergeCell ref="D29:D30"/>
    <mergeCell ref="A3:A4"/>
    <mergeCell ref="B3:B4"/>
    <mergeCell ref="C3:C4"/>
    <mergeCell ref="D3:D4"/>
    <mergeCell ref="E3:E4"/>
    <mergeCell ref="F3:F4"/>
    <mergeCell ref="L3:Q3"/>
    <mergeCell ref="R3:R4"/>
    <mergeCell ref="G3:G4"/>
    <mergeCell ref="H3:H4"/>
    <mergeCell ref="I3:I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="85" zoomScaleNormal="85" zoomScalePageLayoutView="0" workbookViewId="0" topLeftCell="A1">
      <selection activeCell="U15" sqref="U15"/>
    </sheetView>
  </sheetViews>
  <sheetFormatPr defaultColWidth="9.00390625" defaultRowHeight="12.75"/>
  <cols>
    <col min="1" max="1" width="5.375" style="31" bestFit="1" customWidth="1"/>
    <col min="2" max="2" width="6.25390625" style="31" customWidth="1"/>
    <col min="3" max="3" width="8.125" style="31" bestFit="1" customWidth="1"/>
    <col min="4" max="4" width="4.75390625" style="31" bestFit="1" customWidth="1"/>
    <col min="5" max="5" width="19.625" style="31" bestFit="1" customWidth="1"/>
    <col min="6" max="6" width="12.75390625" style="31" bestFit="1" customWidth="1"/>
    <col min="7" max="7" width="21.125" style="31" bestFit="1" customWidth="1"/>
    <col min="8" max="8" width="12.25390625" style="44" bestFit="1" customWidth="1"/>
    <col min="9" max="9" width="17.25390625" style="38" bestFit="1" customWidth="1"/>
    <col min="10" max="10" width="6.75390625" style="44" bestFit="1" customWidth="1"/>
    <col min="11" max="11" width="7.875" style="40" bestFit="1" customWidth="1"/>
    <col min="12" max="12" width="5.25390625" style="38" bestFit="1" customWidth="1"/>
    <col min="13" max="13" width="6.75390625" style="45" customWidth="1"/>
    <col min="14" max="14" width="5.25390625" style="31" customWidth="1"/>
    <col min="15" max="15" width="1.75390625" style="39" bestFit="1" customWidth="1"/>
    <col min="16" max="16" width="6.25390625" style="38" bestFit="1" customWidth="1"/>
    <col min="17" max="17" width="7.875" style="31" bestFit="1" customWidth="1"/>
    <col min="18" max="18" width="5.75390625" style="40" customWidth="1"/>
    <col min="19" max="19" width="4.875" style="31" bestFit="1" customWidth="1"/>
    <col min="20" max="20" width="6.75390625" style="31" bestFit="1" customWidth="1"/>
    <col min="21" max="21" width="10.25390625" style="39" bestFit="1" customWidth="1"/>
    <col min="22" max="22" width="6.25390625" style="40" bestFit="1" customWidth="1"/>
    <col min="23" max="23" width="7.875" style="31" bestFit="1" customWidth="1"/>
    <col min="24" max="24" width="5.625" style="31" bestFit="1" customWidth="1"/>
    <col min="25" max="25" width="7.75390625" style="31" bestFit="1" customWidth="1"/>
    <col min="26" max="26" width="10.25390625" style="31" customWidth="1"/>
    <col min="27" max="16384" width="9.125" style="31" customWidth="1"/>
  </cols>
  <sheetData>
    <row r="1" spans="2:18" ht="20.25">
      <c r="B1" s="16" t="s">
        <v>63</v>
      </c>
      <c r="C1" s="33"/>
      <c r="D1" s="33"/>
      <c r="E1" s="33"/>
      <c r="F1" s="33"/>
      <c r="G1" s="34"/>
      <c r="H1" s="35"/>
      <c r="I1" s="31"/>
      <c r="J1" s="35"/>
      <c r="K1" s="36"/>
      <c r="L1" s="34"/>
      <c r="M1" s="37"/>
      <c r="N1" s="33"/>
      <c r="O1" s="33"/>
      <c r="P1" s="34"/>
      <c r="Q1" s="33"/>
      <c r="R1" s="36"/>
    </row>
    <row r="2" spans="2:18" ht="21" thickBot="1">
      <c r="B2" s="32" t="s">
        <v>43</v>
      </c>
      <c r="C2" s="33"/>
      <c r="D2" s="33"/>
      <c r="E2" s="33"/>
      <c r="F2" s="33"/>
      <c r="G2" s="34"/>
      <c r="H2" s="35"/>
      <c r="I2" s="31"/>
      <c r="J2" s="35"/>
      <c r="K2" s="36"/>
      <c r="L2" s="34"/>
      <c r="M2" s="37"/>
      <c r="N2" s="33"/>
      <c r="O2" s="33"/>
      <c r="P2" s="34"/>
      <c r="Q2" s="33"/>
      <c r="R2" s="36"/>
    </row>
    <row r="3" spans="1:26" s="70" customFormat="1" ht="11.25">
      <c r="A3" s="114" t="s">
        <v>7</v>
      </c>
      <c r="B3" s="114" t="s">
        <v>16</v>
      </c>
      <c r="C3" s="114" t="s">
        <v>17</v>
      </c>
      <c r="D3" s="114" t="s">
        <v>2</v>
      </c>
      <c r="E3" s="114" t="s">
        <v>3</v>
      </c>
      <c r="F3" s="114" t="s">
        <v>14</v>
      </c>
      <c r="G3" s="114" t="s">
        <v>9</v>
      </c>
      <c r="H3" s="114" t="s">
        <v>6</v>
      </c>
      <c r="I3" s="114" t="s">
        <v>4</v>
      </c>
      <c r="J3" s="122" t="s">
        <v>1</v>
      </c>
      <c r="K3" s="124" t="s">
        <v>0</v>
      </c>
      <c r="L3" s="121" t="s">
        <v>39</v>
      </c>
      <c r="M3" s="121"/>
      <c r="N3" s="121"/>
      <c r="O3" s="121"/>
      <c r="P3" s="121"/>
      <c r="Q3" s="121"/>
      <c r="R3" s="121" t="s">
        <v>10</v>
      </c>
      <c r="S3" s="121"/>
      <c r="T3" s="121"/>
      <c r="U3" s="121"/>
      <c r="V3" s="121"/>
      <c r="W3" s="121"/>
      <c r="X3" s="121" t="s">
        <v>11</v>
      </c>
      <c r="Y3" s="121"/>
      <c r="Z3" s="114" t="s">
        <v>8</v>
      </c>
    </row>
    <row r="4" spans="1:26" s="70" customFormat="1" ht="12" thickBot="1">
      <c r="A4" s="115"/>
      <c r="B4" s="115"/>
      <c r="C4" s="115"/>
      <c r="D4" s="115"/>
      <c r="E4" s="115"/>
      <c r="F4" s="115"/>
      <c r="G4" s="115"/>
      <c r="H4" s="115"/>
      <c r="I4" s="115"/>
      <c r="J4" s="123"/>
      <c r="K4" s="125"/>
      <c r="L4" s="46">
        <v>1</v>
      </c>
      <c r="M4" s="47">
        <v>2</v>
      </c>
      <c r="N4" s="47">
        <v>3</v>
      </c>
      <c r="O4" s="46">
        <v>4</v>
      </c>
      <c r="P4" s="46" t="s">
        <v>5</v>
      </c>
      <c r="Q4" s="48" t="s">
        <v>0</v>
      </c>
      <c r="R4" s="46">
        <v>1</v>
      </c>
      <c r="S4" s="47">
        <v>2</v>
      </c>
      <c r="T4" s="46">
        <v>3</v>
      </c>
      <c r="U4" s="46">
        <v>4</v>
      </c>
      <c r="V4" s="46" t="s">
        <v>5</v>
      </c>
      <c r="W4" s="48" t="s">
        <v>0</v>
      </c>
      <c r="X4" s="46" t="s">
        <v>12</v>
      </c>
      <c r="Y4" s="48" t="s">
        <v>0</v>
      </c>
      <c r="Z4" s="115"/>
    </row>
    <row r="5" spans="1:26" ht="12.75">
      <c r="A5" s="78">
        <v>1</v>
      </c>
      <c r="B5" s="75" t="s">
        <v>24</v>
      </c>
      <c r="C5" s="75" t="s">
        <v>20</v>
      </c>
      <c r="D5" s="75" t="s">
        <v>75</v>
      </c>
      <c r="E5" s="75" t="s">
        <v>76</v>
      </c>
      <c r="F5" s="75" t="s">
        <v>44</v>
      </c>
      <c r="G5" s="75" t="s">
        <v>30</v>
      </c>
      <c r="H5" s="79">
        <v>29750</v>
      </c>
      <c r="I5" s="80" t="s">
        <v>13</v>
      </c>
      <c r="J5" s="81">
        <v>59.7</v>
      </c>
      <c r="K5" s="82">
        <v>0.8628</v>
      </c>
      <c r="L5" s="96">
        <v>45</v>
      </c>
      <c r="M5" s="43">
        <v>47.5</v>
      </c>
      <c r="N5" s="96">
        <v>50</v>
      </c>
      <c r="O5" s="43"/>
      <c r="P5" s="41">
        <v>47.5</v>
      </c>
      <c r="Q5" s="94">
        <f>P5*K5</f>
        <v>40.983000000000004</v>
      </c>
      <c r="R5" s="78">
        <v>77.5</v>
      </c>
      <c r="S5" s="96">
        <v>82.5</v>
      </c>
      <c r="T5" s="96">
        <v>82.5</v>
      </c>
      <c r="U5" s="43"/>
      <c r="V5" s="41">
        <f>R5</f>
        <v>77.5</v>
      </c>
      <c r="W5" s="82">
        <f>V5*K5</f>
        <v>66.867</v>
      </c>
      <c r="X5" s="78"/>
      <c r="Y5" s="82"/>
      <c r="Z5" s="78"/>
    </row>
    <row r="6" spans="1:26" ht="12.75">
      <c r="A6" s="41"/>
      <c r="B6" s="41"/>
      <c r="C6" s="41"/>
      <c r="D6" s="41"/>
      <c r="E6" s="41"/>
      <c r="F6" s="41"/>
      <c r="G6" s="41"/>
      <c r="H6" s="92"/>
      <c r="I6" s="41"/>
      <c r="J6" s="93"/>
      <c r="K6" s="94"/>
      <c r="L6" s="41"/>
      <c r="M6" s="41"/>
      <c r="N6" s="41"/>
      <c r="O6" s="41"/>
      <c r="P6" s="42"/>
      <c r="Q6" s="94"/>
      <c r="R6" s="41"/>
      <c r="S6" s="41"/>
      <c r="T6" s="41"/>
      <c r="U6" s="95"/>
      <c r="V6" s="42"/>
      <c r="W6" s="82"/>
      <c r="X6" s="78"/>
      <c r="Y6" s="82"/>
      <c r="Z6" s="41"/>
    </row>
    <row r="7" spans="2:18" ht="21" thickBot="1">
      <c r="B7" s="32" t="s">
        <v>34</v>
      </c>
      <c r="C7" s="33"/>
      <c r="D7" s="33"/>
      <c r="E7" s="33"/>
      <c r="F7" s="33"/>
      <c r="G7" s="34"/>
      <c r="H7" s="35"/>
      <c r="I7" s="31"/>
      <c r="J7" s="35"/>
      <c r="K7" s="36"/>
      <c r="L7" s="34"/>
      <c r="M7" s="37"/>
      <c r="N7" s="33"/>
      <c r="O7" s="33"/>
      <c r="P7" s="34"/>
      <c r="Q7" s="33"/>
      <c r="R7" s="36"/>
    </row>
    <row r="8" spans="1:26" ht="12.75">
      <c r="A8" s="110" t="s">
        <v>7</v>
      </c>
      <c r="B8" s="110" t="s">
        <v>16</v>
      </c>
      <c r="C8" s="110" t="s">
        <v>17</v>
      </c>
      <c r="D8" s="110" t="s">
        <v>2</v>
      </c>
      <c r="E8" s="110" t="s">
        <v>3</v>
      </c>
      <c r="F8" s="110" t="s">
        <v>14</v>
      </c>
      <c r="G8" s="110" t="s">
        <v>9</v>
      </c>
      <c r="H8" s="110" t="s">
        <v>6</v>
      </c>
      <c r="I8" s="110" t="s">
        <v>4</v>
      </c>
      <c r="J8" s="112" t="s">
        <v>1</v>
      </c>
      <c r="K8" s="116" t="s">
        <v>0</v>
      </c>
      <c r="L8" s="118" t="s">
        <v>35</v>
      </c>
      <c r="M8" s="118"/>
      <c r="N8" s="118"/>
      <c r="O8" s="119"/>
      <c r="P8" s="118"/>
      <c r="Q8" s="118"/>
      <c r="R8" s="118" t="s">
        <v>36</v>
      </c>
      <c r="S8" s="118"/>
      <c r="T8" s="118"/>
      <c r="U8" s="120"/>
      <c r="V8" s="118"/>
      <c r="W8" s="118"/>
      <c r="X8" s="118" t="s">
        <v>11</v>
      </c>
      <c r="Y8" s="118"/>
      <c r="Z8" s="110" t="s">
        <v>8</v>
      </c>
    </row>
    <row r="9" spans="1:26" ht="13.5" thickBot="1">
      <c r="A9" s="111"/>
      <c r="B9" s="111"/>
      <c r="C9" s="111"/>
      <c r="D9" s="111"/>
      <c r="E9" s="111"/>
      <c r="F9" s="111"/>
      <c r="G9" s="111"/>
      <c r="H9" s="111"/>
      <c r="I9" s="111"/>
      <c r="J9" s="113"/>
      <c r="K9" s="117"/>
      <c r="L9" s="71">
        <v>1</v>
      </c>
      <c r="M9" s="72">
        <v>2</v>
      </c>
      <c r="N9" s="72">
        <v>3</v>
      </c>
      <c r="O9" s="73">
        <v>4</v>
      </c>
      <c r="P9" s="50" t="s">
        <v>5</v>
      </c>
      <c r="Q9" s="52" t="s">
        <v>0</v>
      </c>
      <c r="R9" s="50">
        <v>1</v>
      </c>
      <c r="S9" s="51">
        <v>2</v>
      </c>
      <c r="T9" s="50">
        <v>3</v>
      </c>
      <c r="U9" s="53">
        <v>4</v>
      </c>
      <c r="V9" s="50" t="s">
        <v>5</v>
      </c>
      <c r="W9" s="52" t="s">
        <v>0</v>
      </c>
      <c r="X9" s="50" t="s">
        <v>12</v>
      </c>
      <c r="Y9" s="52" t="s">
        <v>0</v>
      </c>
      <c r="Z9" s="111"/>
    </row>
    <row r="10" spans="1:26" ht="12.75">
      <c r="A10" s="56" t="s">
        <v>109</v>
      </c>
      <c r="B10" s="56" t="s">
        <v>24</v>
      </c>
      <c r="C10" s="56" t="s">
        <v>20</v>
      </c>
      <c r="D10" s="56" t="s">
        <v>75</v>
      </c>
      <c r="E10" s="56" t="s">
        <v>76</v>
      </c>
      <c r="F10" s="56" t="s">
        <v>44</v>
      </c>
      <c r="G10" s="56" t="s">
        <v>30</v>
      </c>
      <c r="H10" s="57">
        <v>29750</v>
      </c>
      <c r="I10" s="58" t="s">
        <v>13</v>
      </c>
      <c r="J10" s="59">
        <v>59.7</v>
      </c>
      <c r="K10" s="94">
        <v>0.8628</v>
      </c>
      <c r="L10" s="74">
        <v>30</v>
      </c>
      <c r="M10" s="96">
        <v>32.5</v>
      </c>
      <c r="N10" s="96">
        <v>35</v>
      </c>
      <c r="O10" s="75"/>
      <c r="P10" s="56">
        <v>30</v>
      </c>
      <c r="Q10" s="14">
        <f>P10*K10</f>
        <v>25.884</v>
      </c>
      <c r="R10" s="96">
        <v>25</v>
      </c>
      <c r="S10" s="96">
        <v>0</v>
      </c>
      <c r="T10" s="96">
        <v>0</v>
      </c>
      <c r="U10" s="100"/>
      <c r="V10" s="56">
        <v>0</v>
      </c>
      <c r="W10" s="14">
        <f>V10*K10</f>
        <v>0</v>
      </c>
      <c r="X10" s="2">
        <f>V10+P10</f>
        <v>30</v>
      </c>
      <c r="Y10" s="14">
        <f>X10*K10</f>
        <v>25.884</v>
      </c>
      <c r="Z10" s="56"/>
    </row>
    <row r="11" spans="1:26" ht="12.75">
      <c r="A11" s="56">
        <v>1</v>
      </c>
      <c r="B11" s="2" t="s">
        <v>24</v>
      </c>
      <c r="C11" s="2" t="s">
        <v>20</v>
      </c>
      <c r="D11" s="56" t="s">
        <v>75</v>
      </c>
      <c r="E11" s="2" t="s">
        <v>49</v>
      </c>
      <c r="F11" s="2" t="s">
        <v>78</v>
      </c>
      <c r="G11" s="2" t="s">
        <v>15</v>
      </c>
      <c r="H11" s="30">
        <v>30970</v>
      </c>
      <c r="I11" s="2" t="s">
        <v>13</v>
      </c>
      <c r="J11" s="1">
        <v>74.2</v>
      </c>
      <c r="K11" s="55">
        <v>0.6701</v>
      </c>
      <c r="L11" s="74">
        <v>60</v>
      </c>
      <c r="M11" s="96">
        <v>72.5</v>
      </c>
      <c r="N11" s="96">
        <v>72.5</v>
      </c>
      <c r="O11" s="75"/>
      <c r="P11" s="56">
        <v>60</v>
      </c>
      <c r="Q11" s="14">
        <f>P11*K11</f>
        <v>40.206</v>
      </c>
      <c r="R11" s="75">
        <v>55</v>
      </c>
      <c r="S11" s="75">
        <v>60</v>
      </c>
      <c r="T11" s="96">
        <v>62.5</v>
      </c>
      <c r="U11" s="100"/>
      <c r="V11" s="56">
        <v>60</v>
      </c>
      <c r="W11" s="14">
        <f>V11*K11</f>
        <v>40.206</v>
      </c>
      <c r="X11" s="2">
        <f>V11+P11</f>
        <v>120</v>
      </c>
      <c r="Y11" s="14">
        <f>X11*K11</f>
        <v>80.412</v>
      </c>
      <c r="Z11" s="56"/>
    </row>
    <row r="12" spans="1:26" ht="12.75">
      <c r="A12" s="54">
        <v>1</v>
      </c>
      <c r="B12" s="2" t="s">
        <v>19</v>
      </c>
      <c r="C12" s="2" t="s">
        <v>20</v>
      </c>
      <c r="D12" s="56" t="s">
        <v>75</v>
      </c>
      <c r="E12" s="2" t="s">
        <v>38</v>
      </c>
      <c r="F12" s="2" t="s">
        <v>26</v>
      </c>
      <c r="G12" s="2" t="s">
        <v>15</v>
      </c>
      <c r="H12" s="30">
        <v>30709</v>
      </c>
      <c r="I12" s="29" t="s">
        <v>13</v>
      </c>
      <c r="J12" s="1">
        <v>101.95</v>
      </c>
      <c r="K12" s="55">
        <v>0.5495</v>
      </c>
      <c r="L12" s="76">
        <v>85</v>
      </c>
      <c r="M12" s="76">
        <v>95</v>
      </c>
      <c r="N12" s="97">
        <v>102.5</v>
      </c>
      <c r="O12" s="98"/>
      <c r="P12" s="54">
        <v>102.5</v>
      </c>
      <c r="Q12" s="14">
        <f>P12*K12</f>
        <v>56.32375</v>
      </c>
      <c r="R12" s="76">
        <v>70</v>
      </c>
      <c r="S12" s="96">
        <v>80</v>
      </c>
      <c r="T12" s="96">
        <v>80</v>
      </c>
      <c r="U12" s="101"/>
      <c r="V12" s="54">
        <v>70</v>
      </c>
      <c r="W12" s="14">
        <f>V12*K12</f>
        <v>38.464999999999996</v>
      </c>
      <c r="X12" s="2">
        <f>V12+P12</f>
        <v>172.5</v>
      </c>
      <c r="Y12" s="14">
        <f>X12*K12</f>
        <v>94.78875</v>
      </c>
      <c r="Z12" s="54"/>
    </row>
    <row r="13" spans="1:26" ht="12.75">
      <c r="A13" s="2">
        <v>2</v>
      </c>
      <c r="B13" s="2" t="s">
        <v>19</v>
      </c>
      <c r="C13" s="2" t="s">
        <v>20</v>
      </c>
      <c r="D13" s="56" t="s">
        <v>75</v>
      </c>
      <c r="E13" s="2" t="s">
        <v>98</v>
      </c>
      <c r="F13" s="2" t="s">
        <v>99</v>
      </c>
      <c r="G13" s="2" t="s">
        <v>22</v>
      </c>
      <c r="H13" s="30">
        <v>30273</v>
      </c>
      <c r="I13" s="29" t="s">
        <v>13</v>
      </c>
      <c r="J13" s="1">
        <v>90.7</v>
      </c>
      <c r="K13" s="14">
        <v>0.5827</v>
      </c>
      <c r="L13" s="43">
        <v>87.5</v>
      </c>
      <c r="M13" s="96">
        <v>92.5</v>
      </c>
      <c r="N13" s="2">
        <v>92.5</v>
      </c>
      <c r="O13" s="99"/>
      <c r="P13" s="2">
        <v>92.5</v>
      </c>
      <c r="Q13" s="14">
        <f>P13*K13</f>
        <v>53.89975</v>
      </c>
      <c r="R13" s="41">
        <v>60</v>
      </c>
      <c r="S13" s="41">
        <v>62.5</v>
      </c>
      <c r="T13" s="2">
        <v>65</v>
      </c>
      <c r="U13" s="102"/>
      <c r="V13" s="2">
        <v>65</v>
      </c>
      <c r="W13" s="14">
        <f>V13*K13</f>
        <v>37.8755</v>
      </c>
      <c r="X13" s="2">
        <f>V13+P13</f>
        <v>157.5</v>
      </c>
      <c r="Y13" s="14">
        <f>X13*K13</f>
        <v>91.77525</v>
      </c>
      <c r="Z13" s="2"/>
    </row>
    <row r="14" spans="1:26" ht="12.75">
      <c r="A14" s="2">
        <v>3</v>
      </c>
      <c r="B14" s="2" t="s">
        <v>19</v>
      </c>
      <c r="C14" s="2" t="s">
        <v>20</v>
      </c>
      <c r="D14" s="56" t="s">
        <v>75</v>
      </c>
      <c r="E14" s="2" t="s">
        <v>103</v>
      </c>
      <c r="F14" s="2" t="s">
        <v>26</v>
      </c>
      <c r="G14" s="2" t="s">
        <v>15</v>
      </c>
      <c r="H14" s="30">
        <v>28294</v>
      </c>
      <c r="I14" s="29" t="s">
        <v>13</v>
      </c>
      <c r="J14" s="1">
        <v>150.1</v>
      </c>
      <c r="K14" s="14">
        <v>0.4929</v>
      </c>
      <c r="L14" s="43">
        <v>100</v>
      </c>
      <c r="M14" s="96">
        <v>107.5</v>
      </c>
      <c r="N14" s="96">
        <v>110</v>
      </c>
      <c r="O14" s="99"/>
      <c r="P14" s="2">
        <v>100</v>
      </c>
      <c r="Q14" s="14">
        <f>P14*K14</f>
        <v>49.29</v>
      </c>
      <c r="R14" s="41">
        <v>70</v>
      </c>
      <c r="S14" s="41">
        <v>75</v>
      </c>
      <c r="T14" s="96">
        <v>82.5</v>
      </c>
      <c r="U14" s="102"/>
      <c r="V14" s="2">
        <v>75</v>
      </c>
      <c r="W14" s="14">
        <f>V14*K14</f>
        <v>36.9675</v>
      </c>
      <c r="X14" s="2">
        <f>V14+P14</f>
        <v>175</v>
      </c>
      <c r="Y14" s="14">
        <f>X14*K14</f>
        <v>86.25750000000001</v>
      </c>
      <c r="Z14" s="2"/>
    </row>
  </sheetData>
  <sheetProtection/>
  <mergeCells count="30">
    <mergeCell ref="J3:J4"/>
    <mergeCell ref="K3:K4"/>
    <mergeCell ref="L3:Q3"/>
    <mergeCell ref="R3:W3"/>
    <mergeCell ref="A3:A4"/>
    <mergeCell ref="B3:B4"/>
    <mergeCell ref="C3:C4"/>
    <mergeCell ref="D3:D4"/>
    <mergeCell ref="E3:E4"/>
    <mergeCell ref="F3:F4"/>
    <mergeCell ref="G3:G4"/>
    <mergeCell ref="K8:K9"/>
    <mergeCell ref="L8:Q8"/>
    <mergeCell ref="R8:W8"/>
    <mergeCell ref="X8:Y8"/>
    <mergeCell ref="Z8:Z9"/>
    <mergeCell ref="X3:Y3"/>
    <mergeCell ref="Z3:Z4"/>
    <mergeCell ref="H3:H4"/>
    <mergeCell ref="I3:I4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R15" sqref="R15"/>
    </sheetView>
  </sheetViews>
  <sheetFormatPr defaultColWidth="9.25390625" defaultRowHeight="12.75"/>
  <cols>
    <col min="1" max="1" width="6.00390625" style="61" bestFit="1" customWidth="1"/>
    <col min="2" max="2" width="6.75390625" style="7" customWidth="1"/>
    <col min="3" max="3" width="8.75390625" style="7" customWidth="1"/>
    <col min="4" max="4" width="5.25390625" style="7" bestFit="1" customWidth="1"/>
    <col min="5" max="5" width="22.25390625" style="7" bestFit="1" customWidth="1"/>
    <col min="6" max="7" width="21.75390625" style="7" bestFit="1" customWidth="1"/>
    <col min="8" max="8" width="13.25390625" style="7" bestFit="1" customWidth="1"/>
    <col min="9" max="9" width="10.75390625" style="7" customWidth="1"/>
    <col min="10" max="10" width="6.625" style="8" bestFit="1" customWidth="1"/>
    <col min="11" max="11" width="6.625" style="12" bestFit="1" customWidth="1"/>
    <col min="12" max="13" width="6.00390625" style="7" bestFit="1" customWidth="1"/>
    <col min="14" max="14" width="7.75390625" style="7" bestFit="1" customWidth="1"/>
    <col min="15" max="15" width="9.625" style="12" bestFit="1" customWidth="1"/>
    <col min="16" max="16" width="11.00390625" style="7" customWidth="1"/>
    <col min="17" max="16384" width="9.25390625" style="7" customWidth="1"/>
  </cols>
  <sheetData>
    <row r="1" spans="2:14" ht="20.25">
      <c r="B1" s="16" t="s">
        <v>63</v>
      </c>
      <c r="E1" s="20"/>
      <c r="F1" s="4"/>
      <c r="G1" s="4"/>
      <c r="H1" s="6"/>
      <c r="J1" s="5"/>
      <c r="K1" s="11"/>
      <c r="L1" s="4"/>
      <c r="M1" s="4"/>
      <c r="N1" s="21"/>
    </row>
    <row r="2" spans="1:15" s="22" customFormat="1" ht="21" thickBot="1">
      <c r="A2" s="68"/>
      <c r="B2" s="16" t="s">
        <v>59</v>
      </c>
      <c r="E2" s="23"/>
      <c r="F2" s="4"/>
      <c r="G2" s="23"/>
      <c r="H2" s="23"/>
      <c r="I2" s="23"/>
      <c r="J2" s="24"/>
      <c r="K2" s="25"/>
      <c r="L2" s="23"/>
      <c r="M2" s="23"/>
      <c r="N2" s="26"/>
      <c r="O2" s="27"/>
    </row>
    <row r="3" spans="1:16" ht="12.75" customHeight="1">
      <c r="A3" s="126" t="s">
        <v>7</v>
      </c>
      <c r="B3" s="104" t="s">
        <v>16</v>
      </c>
      <c r="C3" s="104" t="s">
        <v>17</v>
      </c>
      <c r="D3" s="104" t="s">
        <v>2</v>
      </c>
      <c r="E3" s="104" t="s">
        <v>3</v>
      </c>
      <c r="F3" s="104" t="s">
        <v>14</v>
      </c>
      <c r="G3" s="104" t="s">
        <v>9</v>
      </c>
      <c r="H3" s="104" t="s">
        <v>6</v>
      </c>
      <c r="I3" s="104" t="s">
        <v>4</v>
      </c>
      <c r="J3" s="108" t="s">
        <v>1</v>
      </c>
      <c r="K3" s="106" t="s">
        <v>57</v>
      </c>
      <c r="L3" s="103" t="s">
        <v>18</v>
      </c>
      <c r="M3" s="103"/>
      <c r="N3" s="103"/>
      <c r="O3" s="103"/>
      <c r="P3" s="104" t="s">
        <v>8</v>
      </c>
    </row>
    <row r="4" spans="1:16" s="9" customFormat="1" ht="12" thickBot="1">
      <c r="A4" s="127"/>
      <c r="B4" s="105"/>
      <c r="C4" s="105"/>
      <c r="D4" s="105"/>
      <c r="E4" s="105"/>
      <c r="F4" s="105"/>
      <c r="G4" s="105"/>
      <c r="H4" s="105"/>
      <c r="I4" s="105"/>
      <c r="J4" s="109"/>
      <c r="K4" s="107"/>
      <c r="L4" s="17" t="s">
        <v>45</v>
      </c>
      <c r="M4" s="17" t="s">
        <v>46</v>
      </c>
      <c r="N4" s="17" t="s">
        <v>60</v>
      </c>
      <c r="O4" s="19" t="s">
        <v>25</v>
      </c>
      <c r="P4" s="105"/>
    </row>
    <row r="5" spans="1:16" ht="12.75">
      <c r="A5" s="60" t="s">
        <v>112</v>
      </c>
      <c r="B5" s="2" t="s">
        <v>24</v>
      </c>
      <c r="C5" s="2">
        <v>55</v>
      </c>
      <c r="D5" s="2" t="s">
        <v>75</v>
      </c>
      <c r="E5" s="2" t="s">
        <v>61</v>
      </c>
      <c r="F5" s="2" t="s">
        <v>93</v>
      </c>
      <c r="G5" s="2" t="s">
        <v>21</v>
      </c>
      <c r="H5" s="30">
        <v>30451</v>
      </c>
      <c r="I5" s="2" t="s">
        <v>13</v>
      </c>
      <c r="J5" s="1">
        <v>98.45</v>
      </c>
      <c r="K5" s="14"/>
      <c r="L5" s="2">
        <v>55</v>
      </c>
      <c r="M5" s="2">
        <v>69</v>
      </c>
      <c r="N5" s="2">
        <f>M5*L5</f>
        <v>3795</v>
      </c>
      <c r="O5" s="14">
        <f>N5/J5</f>
        <v>38.547486033519554</v>
      </c>
      <c r="P5" s="2"/>
    </row>
    <row r="6" spans="1:16" ht="12.75">
      <c r="A6" s="60" t="s">
        <v>113</v>
      </c>
      <c r="B6" s="2" t="s">
        <v>24</v>
      </c>
      <c r="C6" s="2">
        <v>55</v>
      </c>
      <c r="D6" s="2" t="s">
        <v>75</v>
      </c>
      <c r="E6" s="2" t="s">
        <v>73</v>
      </c>
      <c r="F6" s="2" t="s">
        <v>74</v>
      </c>
      <c r="G6" s="2" t="s">
        <v>15</v>
      </c>
      <c r="H6" s="30">
        <v>32145</v>
      </c>
      <c r="I6" s="2" t="s">
        <v>13</v>
      </c>
      <c r="J6" s="1">
        <v>87.5</v>
      </c>
      <c r="K6" s="14"/>
      <c r="L6" s="2">
        <v>55</v>
      </c>
      <c r="M6" s="2">
        <v>50</v>
      </c>
      <c r="N6" s="2">
        <f>M6*L6</f>
        <v>2750</v>
      </c>
      <c r="O6" s="14">
        <f>N6/J6</f>
        <v>31.428571428571427</v>
      </c>
      <c r="P6" s="2"/>
    </row>
    <row r="7" spans="1:16" ht="12.75">
      <c r="A7" s="60"/>
      <c r="B7" s="2"/>
      <c r="C7" s="2"/>
      <c r="D7" s="2"/>
      <c r="E7" s="2"/>
      <c r="F7" s="2"/>
      <c r="G7" s="2"/>
      <c r="H7" s="30"/>
      <c r="I7" s="2"/>
      <c r="J7" s="1"/>
      <c r="K7" s="14"/>
      <c r="L7" s="2"/>
      <c r="M7" s="2"/>
      <c r="N7" s="2"/>
      <c r="O7" s="14"/>
      <c r="P7" s="2"/>
    </row>
    <row r="8" spans="1:15" s="22" customFormat="1" ht="21" thickBot="1">
      <c r="A8" s="68"/>
      <c r="B8" s="16" t="s">
        <v>56</v>
      </c>
      <c r="E8" s="23"/>
      <c r="F8" s="4"/>
      <c r="G8" s="23"/>
      <c r="H8" s="23"/>
      <c r="I8" s="23"/>
      <c r="J8" s="24"/>
      <c r="K8" s="25"/>
      <c r="L8" s="23"/>
      <c r="M8" s="23"/>
      <c r="N8" s="26"/>
      <c r="O8" s="27"/>
    </row>
    <row r="9" spans="1:16" ht="12.75" customHeight="1">
      <c r="A9" s="126" t="s">
        <v>7</v>
      </c>
      <c r="B9" s="104" t="s">
        <v>16</v>
      </c>
      <c r="C9" s="104" t="s">
        <v>17</v>
      </c>
      <c r="D9" s="104" t="s">
        <v>2</v>
      </c>
      <c r="E9" s="104" t="s">
        <v>3</v>
      </c>
      <c r="F9" s="104" t="s">
        <v>14</v>
      </c>
      <c r="G9" s="104" t="s">
        <v>9</v>
      </c>
      <c r="H9" s="104" t="s">
        <v>6</v>
      </c>
      <c r="I9" s="104" t="s">
        <v>4</v>
      </c>
      <c r="J9" s="108" t="s">
        <v>1</v>
      </c>
      <c r="K9" s="106" t="s">
        <v>57</v>
      </c>
      <c r="L9" s="103" t="s">
        <v>18</v>
      </c>
      <c r="M9" s="103"/>
      <c r="N9" s="103"/>
      <c r="O9" s="103"/>
      <c r="P9" s="104" t="s">
        <v>8</v>
      </c>
    </row>
    <row r="10" spans="1:16" s="9" customFormat="1" ht="12" thickBot="1">
      <c r="A10" s="127"/>
      <c r="B10" s="105"/>
      <c r="C10" s="105"/>
      <c r="D10" s="105"/>
      <c r="E10" s="105"/>
      <c r="F10" s="105"/>
      <c r="G10" s="105"/>
      <c r="H10" s="105"/>
      <c r="I10" s="105"/>
      <c r="J10" s="109"/>
      <c r="K10" s="107"/>
      <c r="L10" s="17" t="s">
        <v>45</v>
      </c>
      <c r="M10" s="17" t="s">
        <v>46</v>
      </c>
      <c r="N10" s="17" t="s">
        <v>60</v>
      </c>
      <c r="O10" s="19" t="s">
        <v>116</v>
      </c>
      <c r="P10" s="105"/>
    </row>
    <row r="11" spans="1:16" ht="12.75">
      <c r="A11" s="60" t="s">
        <v>112</v>
      </c>
      <c r="B11" s="2" t="s">
        <v>19</v>
      </c>
      <c r="C11" s="2" t="s">
        <v>28</v>
      </c>
      <c r="D11" s="2" t="s">
        <v>75</v>
      </c>
      <c r="E11" s="2" t="s">
        <v>69</v>
      </c>
      <c r="F11" s="2" t="s">
        <v>31</v>
      </c>
      <c r="G11" s="2" t="s">
        <v>15</v>
      </c>
      <c r="H11" s="30">
        <v>32824</v>
      </c>
      <c r="I11" s="2" t="s">
        <v>13</v>
      </c>
      <c r="J11" s="1">
        <v>64.45</v>
      </c>
      <c r="K11" s="14">
        <v>0.8689</v>
      </c>
      <c r="L11" s="2">
        <v>65</v>
      </c>
      <c r="M11" s="2">
        <v>39</v>
      </c>
      <c r="N11" s="2">
        <f>M11*L11</f>
        <v>2535</v>
      </c>
      <c r="O11" s="14">
        <f>N11/J11</f>
        <v>39.332816136539954</v>
      </c>
      <c r="P11" s="2"/>
    </row>
    <row r="12" spans="1:16" ht="12.75">
      <c r="A12" s="60" t="s">
        <v>112</v>
      </c>
      <c r="B12" s="2" t="s">
        <v>24</v>
      </c>
      <c r="C12" s="2" t="s">
        <v>28</v>
      </c>
      <c r="D12" s="2" t="s">
        <v>75</v>
      </c>
      <c r="E12" s="2" t="s">
        <v>105</v>
      </c>
      <c r="F12" s="2" t="s">
        <v>26</v>
      </c>
      <c r="G12" s="2" t="s">
        <v>15</v>
      </c>
      <c r="H12" s="30">
        <v>33447</v>
      </c>
      <c r="I12" s="2" t="s">
        <v>13</v>
      </c>
      <c r="J12" s="1">
        <v>79.45</v>
      </c>
      <c r="K12" s="14">
        <v>0.7854</v>
      </c>
      <c r="L12" s="2">
        <v>80</v>
      </c>
      <c r="M12" s="2">
        <v>32</v>
      </c>
      <c r="N12" s="2">
        <f>M12*L12</f>
        <v>2560</v>
      </c>
      <c r="O12" s="14">
        <f>N12/J12</f>
        <v>32.221522970421645</v>
      </c>
      <c r="P12" s="2"/>
    </row>
    <row r="13" spans="1:16" ht="12.75">
      <c r="A13" s="60" t="s">
        <v>113</v>
      </c>
      <c r="B13" s="2" t="s">
        <v>24</v>
      </c>
      <c r="C13" s="2" t="s">
        <v>28</v>
      </c>
      <c r="D13" s="2" t="s">
        <v>75</v>
      </c>
      <c r="E13" s="2" t="s">
        <v>95</v>
      </c>
      <c r="F13" s="2" t="s">
        <v>96</v>
      </c>
      <c r="G13" s="2" t="s">
        <v>47</v>
      </c>
      <c r="H13" s="30">
        <v>34753</v>
      </c>
      <c r="I13" s="2" t="s">
        <v>13</v>
      </c>
      <c r="J13" s="1">
        <v>75.7</v>
      </c>
      <c r="K13" s="14">
        <v>0.8243</v>
      </c>
      <c r="L13" s="2">
        <v>77.5</v>
      </c>
      <c r="M13" s="2">
        <v>23</v>
      </c>
      <c r="N13" s="2">
        <f>M13*L13</f>
        <v>1782.5</v>
      </c>
      <c r="O13" s="14">
        <f>N13/J13</f>
        <v>23.54689564068692</v>
      </c>
      <c r="P13" s="2"/>
    </row>
    <row r="14" spans="1:16" ht="12.75">
      <c r="A14" s="60" t="s">
        <v>118</v>
      </c>
      <c r="B14" s="2" t="s">
        <v>24</v>
      </c>
      <c r="C14" s="2" t="s">
        <v>28</v>
      </c>
      <c r="D14" s="2" t="s">
        <v>75</v>
      </c>
      <c r="E14" s="2" t="s">
        <v>106</v>
      </c>
      <c r="F14" s="2" t="s">
        <v>26</v>
      </c>
      <c r="G14" s="2" t="s">
        <v>15</v>
      </c>
      <c r="H14" s="30">
        <v>34908</v>
      </c>
      <c r="I14" s="2" t="s">
        <v>13</v>
      </c>
      <c r="J14" s="1">
        <v>75.75</v>
      </c>
      <c r="K14" s="14">
        <v>0.8238</v>
      </c>
      <c r="L14" s="2">
        <v>77.5</v>
      </c>
      <c r="M14" s="2">
        <v>20</v>
      </c>
      <c r="N14" s="2">
        <f>M14*L14</f>
        <v>1550</v>
      </c>
      <c r="O14" s="14">
        <f>N14/J14</f>
        <v>20.462046204620464</v>
      </c>
      <c r="P14" s="2"/>
    </row>
    <row r="15" spans="1:16" ht="12.75">
      <c r="A15" s="60"/>
      <c r="B15" s="2"/>
      <c r="C15" s="2"/>
      <c r="D15" s="2"/>
      <c r="E15" s="2"/>
      <c r="F15" s="2"/>
      <c r="G15" s="2"/>
      <c r="H15" s="30"/>
      <c r="I15" s="2"/>
      <c r="J15" s="1"/>
      <c r="K15" s="14"/>
      <c r="L15" s="2"/>
      <c r="M15" s="2"/>
      <c r="N15" s="2"/>
      <c r="O15" s="14"/>
      <c r="P15" s="2"/>
    </row>
    <row r="16" spans="1:15" s="22" customFormat="1" ht="21" thickBot="1">
      <c r="A16" s="68"/>
      <c r="B16" s="16" t="s">
        <v>66</v>
      </c>
      <c r="E16" s="23"/>
      <c r="F16" s="4"/>
      <c r="G16" s="23"/>
      <c r="H16" s="23"/>
      <c r="I16" s="23"/>
      <c r="J16" s="24"/>
      <c r="K16" s="25"/>
      <c r="L16" s="23"/>
      <c r="M16" s="23"/>
      <c r="N16" s="26"/>
      <c r="O16" s="27"/>
    </row>
    <row r="17" spans="1:16" ht="12.75" customHeight="1">
      <c r="A17" s="126" t="s">
        <v>7</v>
      </c>
      <c r="B17" s="104" t="s">
        <v>16</v>
      </c>
      <c r="C17" s="104" t="s">
        <v>17</v>
      </c>
      <c r="D17" s="104" t="s">
        <v>2</v>
      </c>
      <c r="E17" s="104" t="s">
        <v>3</v>
      </c>
      <c r="F17" s="104" t="s">
        <v>14</v>
      </c>
      <c r="G17" s="104" t="s">
        <v>9</v>
      </c>
      <c r="H17" s="104" t="s">
        <v>6</v>
      </c>
      <c r="I17" s="104" t="s">
        <v>4</v>
      </c>
      <c r="J17" s="108" t="s">
        <v>1</v>
      </c>
      <c r="K17" s="106" t="s">
        <v>57</v>
      </c>
      <c r="L17" s="103" t="s">
        <v>18</v>
      </c>
      <c r="M17" s="103"/>
      <c r="N17" s="103"/>
      <c r="O17" s="103"/>
      <c r="P17" s="104" t="s">
        <v>8</v>
      </c>
    </row>
    <row r="18" spans="1:16" s="9" customFormat="1" ht="12" thickBot="1">
      <c r="A18" s="127"/>
      <c r="B18" s="105"/>
      <c r="C18" s="105"/>
      <c r="D18" s="105"/>
      <c r="E18" s="105"/>
      <c r="F18" s="105"/>
      <c r="G18" s="105"/>
      <c r="H18" s="105"/>
      <c r="I18" s="105"/>
      <c r="J18" s="109"/>
      <c r="K18" s="107"/>
      <c r="L18" s="17" t="s">
        <v>45</v>
      </c>
      <c r="M18" s="17" t="s">
        <v>46</v>
      </c>
      <c r="N18" s="17" t="s">
        <v>60</v>
      </c>
      <c r="O18" s="19" t="s">
        <v>25</v>
      </c>
      <c r="P18" s="105"/>
    </row>
    <row r="19" spans="1:16" ht="12.75">
      <c r="A19" s="60" t="s">
        <v>112</v>
      </c>
      <c r="B19" s="2" t="s">
        <v>24</v>
      </c>
      <c r="C19" s="2">
        <v>100</v>
      </c>
      <c r="D19" s="2" t="s">
        <v>75</v>
      </c>
      <c r="E19" s="2" t="s">
        <v>29</v>
      </c>
      <c r="F19" s="2" t="s">
        <v>94</v>
      </c>
      <c r="G19" s="2" t="s">
        <v>22</v>
      </c>
      <c r="H19" s="30">
        <v>35034</v>
      </c>
      <c r="I19" s="2" t="s">
        <v>13</v>
      </c>
      <c r="J19" s="1">
        <v>71.2</v>
      </c>
      <c r="K19" s="14"/>
      <c r="L19" s="2">
        <v>100</v>
      </c>
      <c r="M19" s="2">
        <v>32</v>
      </c>
      <c r="N19" s="2">
        <f>M19*L19</f>
        <v>3200</v>
      </c>
      <c r="O19" s="14">
        <f>N19/J19</f>
        <v>44.9438202247191</v>
      </c>
      <c r="P19" s="2"/>
    </row>
    <row r="20" spans="1:16" ht="12.75">
      <c r="A20" s="60" t="s">
        <v>113</v>
      </c>
      <c r="B20" s="2" t="s">
        <v>24</v>
      </c>
      <c r="C20" s="2">
        <v>100</v>
      </c>
      <c r="D20" s="2" t="s">
        <v>75</v>
      </c>
      <c r="E20" s="2" t="s">
        <v>102</v>
      </c>
      <c r="F20" s="2" t="s">
        <v>26</v>
      </c>
      <c r="G20" s="2" t="s">
        <v>15</v>
      </c>
      <c r="H20" s="30">
        <v>31627</v>
      </c>
      <c r="I20" s="2" t="s">
        <v>13</v>
      </c>
      <c r="J20" s="1">
        <v>72.35</v>
      </c>
      <c r="K20" s="14"/>
      <c r="L20" s="2">
        <v>100</v>
      </c>
      <c r="M20" s="2">
        <v>23</v>
      </c>
      <c r="N20" s="2">
        <f>M20*L20</f>
        <v>2300</v>
      </c>
      <c r="O20" s="14">
        <f>N20/J20</f>
        <v>31.789910158949553</v>
      </c>
      <c r="P20" s="2"/>
    </row>
  </sheetData>
  <sheetProtection/>
  <mergeCells count="39">
    <mergeCell ref="L17:O17"/>
    <mergeCell ref="P17:P18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F17:F18"/>
    <mergeCell ref="L3:O3"/>
    <mergeCell ref="P3:P4"/>
    <mergeCell ref="A9:A10"/>
    <mergeCell ref="B9:B10"/>
    <mergeCell ref="C9:C10"/>
    <mergeCell ref="D9:D10"/>
    <mergeCell ref="E9:E10"/>
    <mergeCell ref="L9:O9"/>
    <mergeCell ref="P9:P10"/>
    <mergeCell ref="G9:G10"/>
    <mergeCell ref="A3:A4"/>
    <mergeCell ref="B3:B4"/>
    <mergeCell ref="C3:C4"/>
    <mergeCell ref="D3:D4"/>
    <mergeCell ref="E3:E4"/>
    <mergeCell ref="I9:I10"/>
    <mergeCell ref="H9:H10"/>
    <mergeCell ref="K3:K4"/>
    <mergeCell ref="F3:F4"/>
    <mergeCell ref="G3:G4"/>
    <mergeCell ref="H3:H4"/>
    <mergeCell ref="I3:I4"/>
    <mergeCell ref="F9:F10"/>
    <mergeCell ref="J3:J4"/>
    <mergeCell ref="J9:J10"/>
    <mergeCell ref="K9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2019-11-13T15:57:24Z</dcterms:modified>
  <cp:category/>
  <cp:version/>
  <cp:contentType/>
  <cp:contentStatus/>
</cp:coreProperties>
</file>