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085" tabRatio="599" activeTab="0"/>
  </bookViews>
  <sheets>
    <sheet name="BenchPress" sheetId="1" r:id="rId1"/>
    <sheet name="Deadlift" sheetId="2" r:id="rId2"/>
    <sheet name="КОМАНДНОЕ ПЕРВЕНСТВО" sheetId="3" r:id="rId3"/>
  </sheets>
  <definedNames/>
  <calcPr fullCalcOnLoad="1" refMode="R1C1"/>
</workbook>
</file>

<file path=xl/sharedStrings.xml><?xml version="1.0" encoding="utf-8"?>
<sst xmlns="http://schemas.openxmlformats.org/spreadsheetml/2006/main" count="1350" uniqueCount="247">
  <si>
    <t>Скокова Дарья Сергеевна</t>
  </si>
  <si>
    <t>Томск</t>
  </si>
  <si>
    <t>Ильиных Антон Русланович</t>
  </si>
  <si>
    <t>Чулков Виталий Владимирович</t>
  </si>
  <si>
    <t>125 кг</t>
  </si>
  <si>
    <t>Окушко Андрей Сергеевич</t>
  </si>
  <si>
    <t>82,5 кг</t>
  </si>
  <si>
    <t>Асино</t>
  </si>
  <si>
    <t>90 кг</t>
  </si>
  <si>
    <t>75 кг</t>
  </si>
  <si>
    <t>Корнелик Алексей Сергеевич</t>
  </si>
  <si>
    <t>26 12 1995</t>
  </si>
  <si>
    <t>60 кг</t>
  </si>
  <si>
    <t>100 кг</t>
  </si>
  <si>
    <t>56 кг</t>
  </si>
  <si>
    <t>Северск</t>
  </si>
  <si>
    <t>Якушев Роман Денисович</t>
  </si>
  <si>
    <t>Черепанов Николай Сергеевич</t>
  </si>
  <si>
    <t>52 кг</t>
  </si>
  <si>
    <t>Берадзе Юрий Георгиевич</t>
  </si>
  <si>
    <t>ФИО</t>
  </si>
  <si>
    <t>Дата рождения</t>
  </si>
  <si>
    <t>Город</t>
  </si>
  <si>
    <t>Juniors</t>
  </si>
  <si>
    <t>Teen</t>
  </si>
  <si>
    <t>Masters 1</t>
  </si>
  <si>
    <t>OPEN</t>
  </si>
  <si>
    <t>Закритый Роман Викторович</t>
  </si>
  <si>
    <t>Хазов Николай Владимирович</t>
  </si>
  <si>
    <t>Майтаков Александр Евгеньевич</t>
  </si>
  <si>
    <t>Шелепов Александр Константинович</t>
  </si>
  <si>
    <t>110 кг</t>
  </si>
  <si>
    <t>Щербаков Дмитрий Евгеньевич</t>
  </si>
  <si>
    <t>Лис Сергей Сергеевич</t>
  </si>
  <si>
    <t>Микиша Виталий Игоревич</t>
  </si>
  <si>
    <t>Сынков Василий Сергеевич</t>
  </si>
  <si>
    <t>Марданшин Семен Алексеевич</t>
  </si>
  <si>
    <t>Думин Алексей Павлович</t>
  </si>
  <si>
    <t>Култаев Павел Игоревич</t>
  </si>
  <si>
    <t>Захаров Алексей Сергеевич</t>
  </si>
  <si>
    <t>Сынков Сергей Васильевич</t>
  </si>
  <si>
    <t>Пашков Егор Дмитриевич</t>
  </si>
  <si>
    <t>Вензель Евгений Владимирович</t>
  </si>
  <si>
    <t>Кокорин Иван Михайлович</t>
  </si>
  <si>
    <t>Миронов Михаил</t>
  </si>
  <si>
    <t>Кольбфлейш Вадим Александрович</t>
  </si>
  <si>
    <t>Радюк Анна Ивановна</t>
  </si>
  <si>
    <t>Пастухов Алексей Владимирович</t>
  </si>
  <si>
    <t>с. Тогур</t>
  </si>
  <si>
    <t>Евдаков Виталий Сергеевич</t>
  </si>
  <si>
    <t>Грахольский Антон Евгеньевич</t>
  </si>
  <si>
    <t>Хитриневич Дарья Андреевна</t>
  </si>
  <si>
    <t>Кочмарев Денис Сергеевич</t>
  </si>
  <si>
    <t>Бэр Антон Александрович</t>
  </si>
  <si>
    <t>Гордеев Владимир Васильевич</t>
  </si>
  <si>
    <t>Сторожевский Дмитрий Алексеевич</t>
  </si>
  <si>
    <t>Дмитриев Илья Юрьевич</t>
  </si>
  <si>
    <t>Павленко Виталий Викторович</t>
  </si>
  <si>
    <t>Мамонтов Сергей Александрович</t>
  </si>
  <si>
    <t>Фирсов Михаил Алексеевич</t>
  </si>
  <si>
    <t>Жаров Михаил Александрович</t>
  </si>
  <si>
    <t>Куксенко Михаил Юрьевич</t>
  </si>
  <si>
    <t>67,5 кг</t>
  </si>
  <si>
    <t>Егоров Александр Сергеевич</t>
  </si>
  <si>
    <t>Ларионов Борис Борисович</t>
  </si>
  <si>
    <t>Алеев Ильшат Ренатович</t>
  </si>
  <si>
    <t>Селин Александр Андреевич</t>
  </si>
  <si>
    <t>Бородай Алексей Юрьевич</t>
  </si>
  <si>
    <t>Шабанов Кемран Эминович</t>
  </si>
  <si>
    <t>Сотников Евгений Константинович</t>
  </si>
  <si>
    <t>Берсенев Василий Андреевич</t>
  </si>
  <si>
    <t>Новожилов Никита Сергеевич</t>
  </si>
  <si>
    <t>Соловьев Иван Адреевич</t>
  </si>
  <si>
    <t>Зубарев Никита Сергеевич</t>
  </si>
  <si>
    <t>Никитин Леонид Альбертович</t>
  </si>
  <si>
    <t>Оглы Артур Янушевич</t>
  </si>
  <si>
    <t>Masters</t>
  </si>
  <si>
    <t>Пашкеева Дарья Юрьевна</t>
  </si>
  <si>
    <t>Кочмарева Ирина Юрьевна</t>
  </si>
  <si>
    <t>Григорьев Михаил Андреевич</t>
  </si>
  <si>
    <t>Высоцкий Игорь Сергеевич</t>
  </si>
  <si>
    <t>Жукова Татьяна Сергеевна</t>
  </si>
  <si>
    <t>Колесникова Анна Александровна</t>
  </si>
  <si>
    <t>Комиссаров Илья Андреевич</t>
  </si>
  <si>
    <t>Кульбаев Алмат Батырбекович</t>
  </si>
  <si>
    <t>Полянский Семен Сергеевич</t>
  </si>
  <si>
    <t>Сотникова Мария Викторовна</t>
  </si>
  <si>
    <t>Сулейманов Роман Михайлович</t>
  </si>
  <si>
    <t>Ткаченко Дмитрий Сергеевич</t>
  </si>
  <si>
    <t>Иордан Александр Александрович</t>
  </si>
  <si>
    <t>Собственный вес</t>
  </si>
  <si>
    <t>Дивизион</t>
  </si>
  <si>
    <t>Алексеев Вячеслав Владимирович</t>
  </si>
  <si>
    <t>Панин Денис Владимирович</t>
  </si>
  <si>
    <t>Михайлов Виктор Дмитриевич</t>
  </si>
  <si>
    <t>Радьков Сергей Степанович</t>
  </si>
  <si>
    <t>Коэффициент по Шварцу</t>
  </si>
  <si>
    <t>Кириченко Евгений Владимирович</t>
  </si>
  <si>
    <t>Глазунов Сергей Сергеевич</t>
  </si>
  <si>
    <t>21.071982</t>
  </si>
  <si>
    <t>Епихин Антон Владимирович</t>
  </si>
  <si>
    <t>Ищечкин Михаил Николаевич</t>
  </si>
  <si>
    <t>Masters 2</t>
  </si>
  <si>
    <t xml:space="preserve">Кузьменков Алексей </t>
  </si>
  <si>
    <t>Обухович Александр Геннадьевич</t>
  </si>
  <si>
    <t>Equip</t>
  </si>
  <si>
    <t>Raw</t>
  </si>
  <si>
    <t>НАЦИОНАЛЬНАЯ АССОЦИАЦИЯ ПАУЭРЛИФТИНГА</t>
  </si>
  <si>
    <t>ТРОО "АССОЦИАЦИЯ СИЛОВЫХ ВИДОВ СПОРТА ТОМСКОЙ ОБЛАСТИ "ТОМСКАЯ СИЛА"</t>
  </si>
  <si>
    <t>г. Томск, ул. Карла Ильмера, 4</t>
  </si>
  <si>
    <t>В/К</t>
  </si>
  <si>
    <t>Возрастная кат.</t>
  </si>
  <si>
    <t>Подходы</t>
  </si>
  <si>
    <t>Лучший результат</t>
  </si>
  <si>
    <t>Тренер</t>
  </si>
  <si>
    <t>Место личное</t>
  </si>
  <si>
    <t>Коэффициент для расчета Шварца</t>
  </si>
  <si>
    <t>Место в абс. Зачете</t>
  </si>
  <si>
    <t>Разряд</t>
  </si>
  <si>
    <t>Команда</t>
  </si>
  <si>
    <t>Очков командных</t>
  </si>
  <si>
    <t>Любители/Профи</t>
  </si>
  <si>
    <t>Женщины</t>
  </si>
  <si>
    <t>Открытый Чемпионат Томской области по жиму лежа и становой тяге среди любителей и профессионалов</t>
  </si>
  <si>
    <t>1 марта 2015 года</t>
  </si>
  <si>
    <t>Обухович А.</t>
  </si>
  <si>
    <t>Мыцков А.</t>
  </si>
  <si>
    <t>Ефременко Р.</t>
  </si>
  <si>
    <t>Микиша В.</t>
  </si>
  <si>
    <t>Кочмарев Д.</t>
  </si>
  <si>
    <t>Гусев Е.</t>
  </si>
  <si>
    <t>Amateur</t>
  </si>
  <si>
    <t>ЖИМ ЛЕЖА ЛЮБИТЕЛИ (без экипировки)</t>
  </si>
  <si>
    <t>Мужчины</t>
  </si>
  <si>
    <t>Самостоятельно</t>
  </si>
  <si>
    <t>Загарский С.</t>
  </si>
  <si>
    <t>Мыцков А., Ефременко Р.</t>
  </si>
  <si>
    <t>Епихин И.</t>
  </si>
  <si>
    <t>Епихин А.</t>
  </si>
  <si>
    <t>-</t>
  </si>
  <si>
    <t>ЖИМ ЛЕЖА ЛЮБИТЕЛИ (в экипировке)</t>
  </si>
  <si>
    <t>ЖИМ ЛЕЖА ПРОФИ (без экипировки)</t>
  </si>
  <si>
    <t>Profi</t>
  </si>
  <si>
    <t>ЖИМ ЛЕЖА ПРОФИ (в экипировке)</t>
  </si>
  <si>
    <t>Главный судья</t>
  </si>
  <si>
    <t>Боковой судья</t>
  </si>
  <si>
    <t>Спикер</t>
  </si>
  <si>
    <t>Судья на взвешивании</t>
  </si>
  <si>
    <t>Технический судья (видеосъемка)</t>
  </si>
  <si>
    <t>Секретарь</t>
  </si>
  <si>
    <t>Ковалев М.К.</t>
  </si>
  <si>
    <t>Сынков В.С.</t>
  </si>
  <si>
    <t>Чулков В.В.</t>
  </si>
  <si>
    <t>Шелепов А.К.</t>
  </si>
  <si>
    <t>Захаров А.С.</t>
  </si>
  <si>
    <t>Епихин А.В.</t>
  </si>
  <si>
    <t>Епихин И.П.</t>
  </si>
  <si>
    <t>Судейская бригада</t>
  </si>
  <si>
    <t>1 Juniors</t>
  </si>
  <si>
    <t>2 Juniors</t>
  </si>
  <si>
    <t xml:space="preserve"> 3 Juniors</t>
  </si>
  <si>
    <t xml:space="preserve"> 4 Juniors</t>
  </si>
  <si>
    <t xml:space="preserve"> 5 Juniors</t>
  </si>
  <si>
    <t xml:space="preserve"> 6 Juniors</t>
  </si>
  <si>
    <t xml:space="preserve"> 7 Juniors</t>
  </si>
  <si>
    <t xml:space="preserve"> 8 Juniors</t>
  </si>
  <si>
    <t xml:space="preserve"> 9 Juniors</t>
  </si>
  <si>
    <t>10 Juniors</t>
  </si>
  <si>
    <t xml:space="preserve"> 11 Juniors</t>
  </si>
  <si>
    <t xml:space="preserve"> 12 Juniors</t>
  </si>
  <si>
    <t xml:space="preserve"> 13 Juniors</t>
  </si>
  <si>
    <t>1 Teen</t>
  </si>
  <si>
    <t>2 Teen</t>
  </si>
  <si>
    <t>3 Teen</t>
  </si>
  <si>
    <t>42 Teen</t>
  </si>
  <si>
    <t>5 Teen</t>
  </si>
  <si>
    <t>6 Teen</t>
  </si>
  <si>
    <t>7 Teen</t>
  </si>
  <si>
    <t>8 Teen</t>
  </si>
  <si>
    <t>9 Teen</t>
  </si>
  <si>
    <t>10 Teen</t>
  </si>
  <si>
    <t>11 Teen</t>
  </si>
  <si>
    <t>12 Teen</t>
  </si>
  <si>
    <t>13 Teen</t>
  </si>
  <si>
    <t>14 Teen</t>
  </si>
  <si>
    <t>15 Teen</t>
  </si>
  <si>
    <t>16 Teen</t>
  </si>
  <si>
    <t>1 Open</t>
  </si>
  <si>
    <t>2 Open</t>
  </si>
  <si>
    <t>3 Open</t>
  </si>
  <si>
    <t>5 Open</t>
  </si>
  <si>
    <t>4 Open</t>
  </si>
  <si>
    <t>6 Open</t>
  </si>
  <si>
    <t>7 Open</t>
  </si>
  <si>
    <t>8  Open</t>
  </si>
  <si>
    <t>9 Open</t>
  </si>
  <si>
    <t>10 Open</t>
  </si>
  <si>
    <t>11 Open</t>
  </si>
  <si>
    <t>12 Open</t>
  </si>
  <si>
    <t>13 Open</t>
  </si>
  <si>
    <t>14 Open</t>
  </si>
  <si>
    <t>15 Open</t>
  </si>
  <si>
    <t>16 Open</t>
  </si>
  <si>
    <t>17 Open</t>
  </si>
  <si>
    <t>18 Open</t>
  </si>
  <si>
    <t>19 Open</t>
  </si>
  <si>
    <t>20 Open</t>
  </si>
  <si>
    <t>21  Open</t>
  </si>
  <si>
    <t>2  Open</t>
  </si>
  <si>
    <t>8 Open</t>
  </si>
  <si>
    <t>СТАНОВАЯ ТЯГА ЛЮБИТЕЛИ (без экипировки)</t>
  </si>
  <si>
    <t>Самостояельно</t>
  </si>
  <si>
    <t>4 Teen</t>
  </si>
  <si>
    <t>3  Juniors</t>
  </si>
  <si>
    <t>4 Juniors</t>
  </si>
  <si>
    <t>5 Juniors</t>
  </si>
  <si>
    <t>10  Open</t>
  </si>
  <si>
    <t>СТАНОВАЯ ТЯГА ЛЮБИТЕЛИ (в экипировке)</t>
  </si>
  <si>
    <t>Капуста С.</t>
  </si>
  <si>
    <t>3  Open</t>
  </si>
  <si>
    <t>СТАНОВАЯ ТЯГА ПРОФИ (без экипировки)</t>
  </si>
  <si>
    <t>СТАНОВАЯ ТЯГА ПРОФИ (в экипировке)</t>
  </si>
  <si>
    <t>СпортZall</t>
  </si>
  <si>
    <t>Рубиновая пантера</t>
  </si>
  <si>
    <t>Динамо</t>
  </si>
  <si>
    <t>Кристалл</t>
  </si>
  <si>
    <t>СВС</t>
  </si>
  <si>
    <t xml:space="preserve">Динамо </t>
  </si>
  <si>
    <t>№</t>
  </si>
  <si>
    <t>Состав</t>
  </si>
  <si>
    <t>Очки</t>
  </si>
  <si>
    <t>Евдаков В., Грахольский А., Хитриневич Д., Кочмарев Д., Бэр А., Гордеев В., Сторожевский Д., Дмитриев И., Ларионов Б., Пашкеева Д., Кочмарева И.</t>
  </si>
  <si>
    <t>Алексеев В., Высоцкий И., Егоров А., Жукова Т., Колесникова А., Комиссаров И., Кульбаев А., Неустроев Д., Полянский С., Поплавский В., Сулейманов Р., Ткаченко Д.</t>
  </si>
  <si>
    <t>Якушев Р., Берсенев В., Михайлов В., Григорьев М., Марданшин С., Майтаков А., Оглы А.</t>
  </si>
  <si>
    <t>Селин А., павленко В., Лис С., Щербаков Д.</t>
  </si>
  <si>
    <t>Пашков Е., Радюк А., Култаев П., Захаров А., Кольбфлейш В., Миронов М., Сынков В., Кокорин И., Сынков С., Шелепов А., Чулков В., Ильиных А., Вензель Е.</t>
  </si>
  <si>
    <t>Неустроев Дмитрий Маратович</t>
  </si>
  <si>
    <t>КМС</t>
  </si>
  <si>
    <t>б/р</t>
  </si>
  <si>
    <t>2 юношеский</t>
  </si>
  <si>
    <t>2 взрослый</t>
  </si>
  <si>
    <t>3 взрослый</t>
  </si>
  <si>
    <t>1 взрослый</t>
  </si>
  <si>
    <t>1 юношеский</t>
  </si>
  <si>
    <t xml:space="preserve"> 1 взрослый</t>
  </si>
  <si>
    <t>Коэффициент для учета рекордов</t>
  </si>
  <si>
    <t>Коэффициент по Шварцу для рекордов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</si>
</sst>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trike/>
      <sz val="11"/>
      <color indexed="8"/>
      <name val="Calibri"/>
      <family val="2"/>
    </font>
    <font>
      <strike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2" fontId="3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5" fontId="4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3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36"/>
  <sheetViews>
    <sheetView tabSelected="1" zoomScale="90" zoomScaleNormal="90" zoomScalePageLayoutView="0" workbookViewId="0" topLeftCell="A1">
      <selection activeCell="V9" sqref="V9:V19"/>
    </sheetView>
  </sheetViews>
  <sheetFormatPr defaultColWidth="9.140625" defaultRowHeight="15"/>
  <cols>
    <col min="1" max="1" width="35.8515625" style="1" bestFit="1" customWidth="1"/>
    <col min="2" max="2" width="24.57421875" style="1" customWidth="1"/>
    <col min="3" max="3" width="8.421875" style="1" bestFit="1" customWidth="1"/>
    <col min="4" max="4" width="24.421875" style="1" customWidth="1"/>
    <col min="5" max="5" width="9.57421875" style="1" bestFit="1" customWidth="1"/>
    <col min="6" max="6" width="10.57421875" style="1" customWidth="1"/>
    <col min="7" max="7" width="8.57421875" style="2" customWidth="1"/>
    <col min="8" max="8" width="10.8515625" style="3" customWidth="1"/>
    <col min="9" max="9" width="8.28125" style="1" customWidth="1"/>
    <col min="10" max="10" width="8.8515625" style="1" customWidth="1"/>
    <col min="11" max="11" width="16.7109375" style="1" bestFit="1" customWidth="1"/>
    <col min="12" max="12" width="16.140625" style="1" bestFit="1" customWidth="1"/>
    <col min="13" max="13" width="8.7109375" style="1" customWidth="1"/>
    <col min="14" max="14" width="16.8515625" style="1" customWidth="1"/>
    <col min="15" max="15" width="12.8515625" style="1" customWidth="1"/>
    <col min="16" max="16" width="13.28125" style="1" customWidth="1"/>
    <col min="17" max="17" width="13.7109375" style="1" customWidth="1"/>
    <col min="18" max="18" width="18.8515625" style="1" bestFit="1" customWidth="1"/>
    <col min="19" max="19" width="13.00390625" style="1" customWidth="1"/>
    <col min="20" max="20" width="18.140625" style="1" customWidth="1"/>
    <col min="21" max="21" width="19.8515625" style="1" customWidth="1"/>
    <col min="22" max="22" width="20.421875" style="1" customWidth="1"/>
    <col min="23" max="16384" width="9.140625" style="1" customWidth="1"/>
  </cols>
  <sheetData>
    <row r="1" spans="1:22" ht="15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15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15">
      <c r="A3" s="75" t="s">
        <v>123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ht="15">
      <c r="A4" s="75" t="s">
        <v>109</v>
      </c>
      <c r="B4" s="75"/>
      <c r="C4" s="75"/>
      <c r="D4" s="75"/>
      <c r="E4" s="75"/>
      <c r="F4" s="75"/>
      <c r="G4" s="75"/>
      <c r="H4" s="75"/>
      <c r="I4" s="75" t="s">
        <v>124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ht="15.75" customHeight="1">
      <c r="A5" s="71" t="s">
        <v>132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ht="15" customHeight="1">
      <c r="A6" s="71" t="s">
        <v>20</v>
      </c>
      <c r="B6" s="71" t="s">
        <v>21</v>
      </c>
      <c r="C6" s="71" t="s">
        <v>22</v>
      </c>
      <c r="D6" s="71" t="s">
        <v>110</v>
      </c>
      <c r="E6" s="71" t="s">
        <v>91</v>
      </c>
      <c r="F6" s="71" t="s">
        <v>111</v>
      </c>
      <c r="G6" s="71" t="s">
        <v>90</v>
      </c>
      <c r="H6" s="71" t="s">
        <v>112</v>
      </c>
      <c r="I6" s="71"/>
      <c r="J6" s="71"/>
      <c r="K6" s="71" t="s">
        <v>113</v>
      </c>
      <c r="L6" s="71" t="s">
        <v>114</v>
      </c>
      <c r="M6" s="71" t="s">
        <v>115</v>
      </c>
      <c r="N6" s="71" t="s">
        <v>116</v>
      </c>
      <c r="O6" s="71" t="s">
        <v>96</v>
      </c>
      <c r="P6" s="72" t="s">
        <v>117</v>
      </c>
      <c r="Q6" s="72" t="s">
        <v>118</v>
      </c>
      <c r="R6" s="73" t="s">
        <v>119</v>
      </c>
      <c r="S6" s="69" t="s">
        <v>120</v>
      </c>
      <c r="T6" s="69" t="s">
        <v>121</v>
      </c>
      <c r="U6" s="76" t="s">
        <v>245</v>
      </c>
      <c r="V6" s="76" t="s">
        <v>246</v>
      </c>
    </row>
    <row r="7" spans="1:22" ht="15">
      <c r="A7" s="71"/>
      <c r="B7" s="71"/>
      <c r="C7" s="71"/>
      <c r="D7" s="71"/>
      <c r="E7" s="71"/>
      <c r="F7" s="71"/>
      <c r="G7" s="71"/>
      <c r="H7" s="62">
        <v>1</v>
      </c>
      <c r="I7" s="62">
        <v>2</v>
      </c>
      <c r="J7" s="62">
        <v>3</v>
      </c>
      <c r="K7" s="71"/>
      <c r="L7" s="71"/>
      <c r="M7" s="71"/>
      <c r="N7" s="71"/>
      <c r="O7" s="71"/>
      <c r="P7" s="72"/>
      <c r="Q7" s="72"/>
      <c r="R7" s="73"/>
      <c r="S7" s="69"/>
      <c r="T7" s="69"/>
      <c r="U7" s="76"/>
      <c r="V7" s="76"/>
    </row>
    <row r="8" spans="1:22" ht="15">
      <c r="A8" s="71" t="s">
        <v>122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2" ht="15">
      <c r="A9" s="6" t="s">
        <v>46</v>
      </c>
      <c r="B9" s="9">
        <v>33991</v>
      </c>
      <c r="C9" s="10" t="s">
        <v>1</v>
      </c>
      <c r="D9" s="10" t="s">
        <v>18</v>
      </c>
      <c r="E9" s="4" t="s">
        <v>106</v>
      </c>
      <c r="F9" s="4" t="s">
        <v>26</v>
      </c>
      <c r="G9" s="10">
        <v>51.96</v>
      </c>
      <c r="H9" s="25">
        <v>55</v>
      </c>
      <c r="I9" s="26">
        <v>55</v>
      </c>
      <c r="J9" s="26">
        <v>57.5</v>
      </c>
      <c r="K9" s="5">
        <f>57.5</f>
        <v>57.5</v>
      </c>
      <c r="L9" s="4" t="s">
        <v>125</v>
      </c>
      <c r="M9" s="5">
        <v>1</v>
      </c>
      <c r="N9" s="11">
        <v>2.1532</v>
      </c>
      <c r="O9" s="7">
        <f>N9*K9</f>
        <v>123.809</v>
      </c>
      <c r="P9" s="19" t="s">
        <v>191</v>
      </c>
      <c r="Q9" s="4" t="s">
        <v>237</v>
      </c>
      <c r="R9" s="4" t="s">
        <v>226</v>
      </c>
      <c r="S9" s="4">
        <v>12</v>
      </c>
      <c r="T9" s="4" t="s">
        <v>131</v>
      </c>
      <c r="U9" s="20">
        <v>0.967</v>
      </c>
      <c r="V9" s="4">
        <f>K9*U9</f>
        <v>55.6025</v>
      </c>
    </row>
    <row r="10" spans="1:22" ht="15">
      <c r="A10" s="6"/>
      <c r="B10" s="9"/>
      <c r="C10" s="10"/>
      <c r="D10" s="10"/>
      <c r="E10" s="4"/>
      <c r="F10" s="4"/>
      <c r="G10" s="10"/>
      <c r="H10" s="26"/>
      <c r="I10" s="26"/>
      <c r="J10" s="26"/>
      <c r="K10" s="5"/>
      <c r="L10" s="4"/>
      <c r="M10" s="5"/>
      <c r="N10" s="11"/>
      <c r="O10" s="7"/>
      <c r="P10" s="19"/>
      <c r="Q10" s="4"/>
      <c r="R10" s="4"/>
      <c r="S10" s="4"/>
      <c r="T10" s="4"/>
      <c r="U10" s="20"/>
      <c r="V10" s="4"/>
    </row>
    <row r="11" spans="1:22" ht="15.75">
      <c r="A11" s="6" t="s">
        <v>82</v>
      </c>
      <c r="B11" s="9">
        <v>35857</v>
      </c>
      <c r="C11" s="10" t="s">
        <v>1</v>
      </c>
      <c r="D11" s="10" t="s">
        <v>12</v>
      </c>
      <c r="E11" s="4" t="s">
        <v>106</v>
      </c>
      <c r="F11" s="4" t="s">
        <v>24</v>
      </c>
      <c r="G11" s="10">
        <v>58.32</v>
      </c>
      <c r="H11" s="25">
        <v>45</v>
      </c>
      <c r="I11" s="25">
        <v>45</v>
      </c>
      <c r="J11" s="25">
        <v>45</v>
      </c>
      <c r="K11" s="8">
        <v>0</v>
      </c>
      <c r="L11" s="4" t="s">
        <v>126</v>
      </c>
      <c r="M11" s="8">
        <v>1</v>
      </c>
      <c r="N11" s="11">
        <v>2.1893</v>
      </c>
      <c r="O11" s="7">
        <f aca="true" t="shared" si="0" ref="O11:O19">N11*K11</f>
        <v>0</v>
      </c>
      <c r="P11" s="19"/>
      <c r="Q11" s="4" t="s">
        <v>238</v>
      </c>
      <c r="R11" s="4"/>
      <c r="S11" s="4"/>
      <c r="T11" s="4" t="s">
        <v>131</v>
      </c>
      <c r="U11" s="20">
        <v>0.8788</v>
      </c>
      <c r="V11" s="4">
        <f>K11*U11</f>
        <v>0</v>
      </c>
    </row>
    <row r="12" spans="1:22" ht="15">
      <c r="A12" s="6"/>
      <c r="B12" s="9"/>
      <c r="C12" s="10"/>
      <c r="D12" s="10"/>
      <c r="E12" s="4"/>
      <c r="F12" s="4"/>
      <c r="G12" s="10"/>
      <c r="H12" s="26"/>
      <c r="I12" s="26"/>
      <c r="J12" s="26"/>
      <c r="K12" s="5"/>
      <c r="L12" s="4"/>
      <c r="M12" s="5"/>
      <c r="N12" s="11"/>
      <c r="O12" s="7"/>
      <c r="P12" s="19"/>
      <c r="Q12" s="4"/>
      <c r="R12" s="4"/>
      <c r="S12" s="4"/>
      <c r="T12" s="4"/>
      <c r="U12" s="20"/>
      <c r="V12" s="4"/>
    </row>
    <row r="13" spans="1:22" ht="15">
      <c r="A13" s="6" t="s">
        <v>81</v>
      </c>
      <c r="B13" s="9">
        <v>34742</v>
      </c>
      <c r="C13" s="10" t="s">
        <v>1</v>
      </c>
      <c r="D13" s="10" t="s">
        <v>14</v>
      </c>
      <c r="E13" s="4" t="s">
        <v>106</v>
      </c>
      <c r="F13" s="4" t="s">
        <v>23</v>
      </c>
      <c r="G13" s="10">
        <v>53.8</v>
      </c>
      <c r="H13" s="26">
        <v>57.5</v>
      </c>
      <c r="I13" s="25">
        <v>60</v>
      </c>
      <c r="J13" s="26">
        <v>60</v>
      </c>
      <c r="K13" s="5">
        <v>60</v>
      </c>
      <c r="L13" s="4" t="s">
        <v>127</v>
      </c>
      <c r="M13" s="5">
        <v>1</v>
      </c>
      <c r="N13" s="11">
        <v>2.1322</v>
      </c>
      <c r="O13" s="7">
        <f t="shared" si="0"/>
        <v>127.932</v>
      </c>
      <c r="P13" s="19" t="s">
        <v>208</v>
      </c>
      <c r="Q13" s="4" t="s">
        <v>237</v>
      </c>
      <c r="R13" s="4" t="s">
        <v>222</v>
      </c>
      <c r="S13" s="4">
        <v>12</v>
      </c>
      <c r="T13" s="4" t="s">
        <v>131</v>
      </c>
      <c r="U13" s="20">
        <v>0.939</v>
      </c>
      <c r="V13" s="4">
        <f>K13*U13</f>
        <v>56.339999999999996</v>
      </c>
    </row>
    <row r="14" spans="1:22" ht="15.75">
      <c r="A14" s="6" t="s">
        <v>0</v>
      </c>
      <c r="B14" s="9">
        <v>34448</v>
      </c>
      <c r="C14" s="10" t="s">
        <v>1</v>
      </c>
      <c r="D14" s="10" t="s">
        <v>14</v>
      </c>
      <c r="E14" s="4" t="s">
        <v>106</v>
      </c>
      <c r="F14" s="4" t="s">
        <v>23</v>
      </c>
      <c r="G14" s="10">
        <v>54.1</v>
      </c>
      <c r="H14" s="26">
        <v>50</v>
      </c>
      <c r="I14" s="26">
        <v>55</v>
      </c>
      <c r="J14" s="26">
        <v>60</v>
      </c>
      <c r="K14" s="8">
        <v>60</v>
      </c>
      <c r="L14" s="4" t="s">
        <v>128</v>
      </c>
      <c r="M14" s="8">
        <v>2</v>
      </c>
      <c r="N14" s="11">
        <v>2.1322</v>
      </c>
      <c r="O14" s="7">
        <f t="shared" si="0"/>
        <v>127.932</v>
      </c>
      <c r="P14" s="19" t="s">
        <v>189</v>
      </c>
      <c r="Q14" s="4" t="s">
        <v>237</v>
      </c>
      <c r="R14" s="4"/>
      <c r="S14" s="4"/>
      <c r="T14" s="4" t="s">
        <v>131</v>
      </c>
      <c r="U14" s="20">
        <v>0.939</v>
      </c>
      <c r="V14" s="4">
        <f>K14*U14</f>
        <v>56.339999999999996</v>
      </c>
    </row>
    <row r="15" spans="1:22" ht="15">
      <c r="A15" s="6"/>
      <c r="B15" s="9"/>
      <c r="C15" s="10"/>
      <c r="D15" s="10"/>
      <c r="E15" s="4"/>
      <c r="F15" s="4"/>
      <c r="G15" s="10"/>
      <c r="H15" s="26"/>
      <c r="I15" s="26"/>
      <c r="J15" s="26"/>
      <c r="K15" s="5"/>
      <c r="L15" s="4"/>
      <c r="M15" s="5"/>
      <c r="N15" s="11"/>
      <c r="O15" s="7"/>
      <c r="P15" s="19"/>
      <c r="Q15" s="4"/>
      <c r="R15" s="4"/>
      <c r="S15" s="4"/>
      <c r="T15" s="4"/>
      <c r="U15" s="20"/>
      <c r="V15" s="4"/>
    </row>
    <row r="16" spans="1:22" ht="15">
      <c r="A16" s="6" t="s">
        <v>51</v>
      </c>
      <c r="B16" s="9">
        <v>32518</v>
      </c>
      <c r="C16" s="10" t="s">
        <v>1</v>
      </c>
      <c r="D16" s="10" t="s">
        <v>62</v>
      </c>
      <c r="E16" s="4" t="s">
        <v>106</v>
      </c>
      <c r="F16" s="4" t="s">
        <v>26</v>
      </c>
      <c r="G16" s="10">
        <v>62.1</v>
      </c>
      <c r="H16" s="26">
        <v>47.5</v>
      </c>
      <c r="I16" s="26">
        <v>52.5</v>
      </c>
      <c r="J16" s="25">
        <v>55</v>
      </c>
      <c r="K16" s="5">
        <v>52.5</v>
      </c>
      <c r="L16" s="4" t="s">
        <v>129</v>
      </c>
      <c r="M16" s="5">
        <v>1</v>
      </c>
      <c r="N16" s="11">
        <v>1.8426</v>
      </c>
      <c r="O16" s="7">
        <f t="shared" si="0"/>
        <v>96.7365</v>
      </c>
      <c r="P16" s="19" t="s">
        <v>190</v>
      </c>
      <c r="Q16" s="4" t="s">
        <v>240</v>
      </c>
      <c r="R16" s="4" t="s">
        <v>223</v>
      </c>
      <c r="S16" s="4">
        <v>12</v>
      </c>
      <c r="T16" s="4" t="s">
        <v>131</v>
      </c>
      <c r="U16" s="20">
        <v>0.82015</v>
      </c>
      <c r="V16" s="4">
        <f>K16*U16</f>
        <v>43.057875</v>
      </c>
    </row>
    <row r="17" spans="1:22" ht="15">
      <c r="A17" s="6" t="s">
        <v>78</v>
      </c>
      <c r="B17" s="9">
        <v>30325</v>
      </c>
      <c r="C17" s="10" t="s">
        <v>1</v>
      </c>
      <c r="D17" s="10" t="s">
        <v>62</v>
      </c>
      <c r="E17" s="4" t="s">
        <v>106</v>
      </c>
      <c r="F17" s="4" t="s">
        <v>26</v>
      </c>
      <c r="G17" s="10">
        <v>63.75</v>
      </c>
      <c r="H17" s="26">
        <v>25</v>
      </c>
      <c r="I17" s="26">
        <v>30</v>
      </c>
      <c r="J17" s="25">
        <v>32.5</v>
      </c>
      <c r="K17" s="5">
        <v>30</v>
      </c>
      <c r="L17" s="4" t="s">
        <v>129</v>
      </c>
      <c r="M17" s="5">
        <v>2</v>
      </c>
      <c r="N17" s="11">
        <v>1.7987</v>
      </c>
      <c r="O17" s="7">
        <f t="shared" si="0"/>
        <v>53.961</v>
      </c>
      <c r="P17" s="19" t="s">
        <v>192</v>
      </c>
      <c r="Q17" s="4" t="s">
        <v>238</v>
      </c>
      <c r="R17" s="4" t="s">
        <v>223</v>
      </c>
      <c r="S17" s="4">
        <v>5</v>
      </c>
      <c r="T17" s="4" t="s">
        <v>131</v>
      </c>
      <c r="U17" s="20">
        <v>0.8159</v>
      </c>
      <c r="V17" s="4">
        <f>K17*U17</f>
        <v>24.477</v>
      </c>
    </row>
    <row r="18" spans="1:22" ht="15">
      <c r="A18" s="6"/>
      <c r="B18" s="9"/>
      <c r="C18" s="10"/>
      <c r="D18" s="10"/>
      <c r="E18" s="4"/>
      <c r="F18" s="4"/>
      <c r="G18" s="10"/>
      <c r="H18" s="26"/>
      <c r="I18" s="26"/>
      <c r="J18" s="26"/>
      <c r="K18" s="5"/>
      <c r="L18" s="4"/>
      <c r="M18" s="5"/>
      <c r="N18" s="11"/>
      <c r="O18" s="7"/>
      <c r="P18" s="19"/>
      <c r="Q18" s="4"/>
      <c r="R18" s="4"/>
      <c r="S18" s="4"/>
      <c r="T18" s="4"/>
      <c r="U18" s="20"/>
      <c r="V18" s="4"/>
    </row>
    <row r="19" spans="1:22" ht="15.75">
      <c r="A19" s="6" t="s">
        <v>86</v>
      </c>
      <c r="B19" s="9">
        <v>31746</v>
      </c>
      <c r="C19" s="4" t="s">
        <v>15</v>
      </c>
      <c r="D19" s="4" t="s">
        <v>9</v>
      </c>
      <c r="E19" s="4" t="s">
        <v>106</v>
      </c>
      <c r="F19" s="4" t="s">
        <v>26</v>
      </c>
      <c r="G19" s="10">
        <v>69.5</v>
      </c>
      <c r="H19" s="26">
        <v>70</v>
      </c>
      <c r="I19" s="26">
        <v>72.5</v>
      </c>
      <c r="J19" s="26">
        <v>77.5</v>
      </c>
      <c r="K19" s="8">
        <v>77.5</v>
      </c>
      <c r="L19" s="4" t="s">
        <v>130</v>
      </c>
      <c r="M19" s="8">
        <v>1</v>
      </c>
      <c r="N19" s="11">
        <v>1.6814</v>
      </c>
      <c r="O19" s="7">
        <f t="shared" si="0"/>
        <v>130.3085</v>
      </c>
      <c r="P19" s="19" t="s">
        <v>187</v>
      </c>
      <c r="Q19" s="4" t="s">
        <v>237</v>
      </c>
      <c r="R19" s="4"/>
      <c r="S19" s="4"/>
      <c r="T19" s="4" t="s">
        <v>131</v>
      </c>
      <c r="U19" s="20">
        <v>0.7627</v>
      </c>
      <c r="V19" s="4">
        <f>K19*U19</f>
        <v>59.10925</v>
      </c>
    </row>
    <row r="20" spans="1:22" ht="15">
      <c r="A20" s="71" t="s">
        <v>133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</row>
    <row r="21" spans="1:22" ht="15" customHeight="1">
      <c r="A21" s="71" t="s">
        <v>20</v>
      </c>
      <c r="B21" s="71" t="s">
        <v>21</v>
      </c>
      <c r="C21" s="71" t="s">
        <v>22</v>
      </c>
      <c r="D21" s="71" t="s">
        <v>110</v>
      </c>
      <c r="E21" s="71" t="s">
        <v>91</v>
      </c>
      <c r="F21" s="71" t="s">
        <v>111</v>
      </c>
      <c r="G21" s="71" t="s">
        <v>90</v>
      </c>
      <c r="H21" s="71" t="s">
        <v>112</v>
      </c>
      <c r="I21" s="71"/>
      <c r="J21" s="71"/>
      <c r="K21" s="71" t="s">
        <v>113</v>
      </c>
      <c r="L21" s="71" t="s">
        <v>114</v>
      </c>
      <c r="M21" s="71" t="s">
        <v>115</v>
      </c>
      <c r="N21" s="71" t="s">
        <v>116</v>
      </c>
      <c r="O21" s="71" t="s">
        <v>96</v>
      </c>
      <c r="P21" s="72" t="s">
        <v>117</v>
      </c>
      <c r="Q21" s="72" t="s">
        <v>118</v>
      </c>
      <c r="R21" s="73" t="s">
        <v>119</v>
      </c>
      <c r="S21" s="69" t="s">
        <v>120</v>
      </c>
      <c r="T21" s="69" t="s">
        <v>121</v>
      </c>
      <c r="U21" s="76" t="s">
        <v>245</v>
      </c>
      <c r="V21" s="76" t="s">
        <v>246</v>
      </c>
    </row>
    <row r="22" spans="1:22" ht="15">
      <c r="A22" s="71"/>
      <c r="B22" s="71"/>
      <c r="C22" s="71"/>
      <c r="D22" s="71"/>
      <c r="E22" s="71"/>
      <c r="F22" s="71"/>
      <c r="G22" s="71"/>
      <c r="H22" s="62">
        <v>1</v>
      </c>
      <c r="I22" s="62">
        <v>2</v>
      </c>
      <c r="J22" s="62">
        <v>3</v>
      </c>
      <c r="K22" s="71"/>
      <c r="L22" s="71"/>
      <c r="M22" s="71"/>
      <c r="N22" s="71"/>
      <c r="O22" s="71"/>
      <c r="P22" s="72"/>
      <c r="Q22" s="72"/>
      <c r="R22" s="73"/>
      <c r="S22" s="69"/>
      <c r="T22" s="69"/>
      <c r="U22" s="76"/>
      <c r="V22" s="76"/>
    </row>
    <row r="23" spans="1:22" ht="15">
      <c r="A23" s="6" t="s">
        <v>10</v>
      </c>
      <c r="B23" s="4" t="s">
        <v>11</v>
      </c>
      <c r="C23" s="4" t="s">
        <v>1</v>
      </c>
      <c r="D23" s="4" t="s">
        <v>14</v>
      </c>
      <c r="E23" s="4" t="s">
        <v>106</v>
      </c>
      <c r="F23" s="4" t="s">
        <v>23</v>
      </c>
      <c r="G23" s="10">
        <v>54.38</v>
      </c>
      <c r="H23" s="14">
        <v>80</v>
      </c>
      <c r="I23" s="14">
        <v>90</v>
      </c>
      <c r="J23" s="14">
        <v>100</v>
      </c>
      <c r="K23" s="27">
        <v>100</v>
      </c>
      <c r="L23" s="17" t="s">
        <v>134</v>
      </c>
      <c r="M23" s="63">
        <v>1</v>
      </c>
      <c r="N23" s="11">
        <v>2.0702</v>
      </c>
      <c r="O23" s="31">
        <f>N23*K23</f>
        <v>207.01999999999998</v>
      </c>
      <c r="P23" s="62" t="s">
        <v>158</v>
      </c>
      <c r="Q23" s="17" t="s">
        <v>237</v>
      </c>
      <c r="R23" s="17"/>
      <c r="S23" s="17"/>
      <c r="T23" s="4" t="s">
        <v>131</v>
      </c>
      <c r="U23" s="20">
        <v>0.9035</v>
      </c>
      <c r="V23" s="4">
        <f>U23*K23</f>
        <v>90.35</v>
      </c>
    </row>
    <row r="24" spans="1:22" ht="15">
      <c r="A24" s="6"/>
      <c r="B24" s="6"/>
      <c r="C24" s="6"/>
      <c r="D24" s="13"/>
      <c r="E24" s="62"/>
      <c r="F24" s="13"/>
      <c r="G24" s="10"/>
      <c r="H24" s="14"/>
      <c r="I24" s="14"/>
      <c r="J24" s="14"/>
      <c r="K24" s="27"/>
      <c r="L24" s="17"/>
      <c r="M24" s="63"/>
      <c r="N24" s="11"/>
      <c r="O24" s="63"/>
      <c r="P24" s="62"/>
      <c r="Q24" s="17"/>
      <c r="R24" s="17"/>
      <c r="S24" s="17"/>
      <c r="T24" s="62"/>
      <c r="U24" s="20"/>
      <c r="V24" s="4"/>
    </row>
    <row r="25" spans="1:22" ht="15">
      <c r="A25" s="6" t="s">
        <v>84</v>
      </c>
      <c r="B25" s="9">
        <v>36602</v>
      </c>
      <c r="C25" s="4" t="s">
        <v>1</v>
      </c>
      <c r="D25" s="4" t="s">
        <v>12</v>
      </c>
      <c r="E25" s="4" t="s">
        <v>106</v>
      </c>
      <c r="F25" s="4" t="s">
        <v>24</v>
      </c>
      <c r="G25" s="10">
        <v>57.9</v>
      </c>
      <c r="H25" s="14">
        <v>60</v>
      </c>
      <c r="I25" s="14">
        <v>67.5</v>
      </c>
      <c r="J25" s="29">
        <v>72.5</v>
      </c>
      <c r="K25" s="27">
        <v>67.5</v>
      </c>
      <c r="L25" s="17" t="s">
        <v>134</v>
      </c>
      <c r="M25" s="63">
        <v>1</v>
      </c>
      <c r="N25" s="11">
        <v>2.281</v>
      </c>
      <c r="O25" s="32">
        <f>N25*K25</f>
        <v>153.9675</v>
      </c>
      <c r="P25" s="62" t="s">
        <v>178</v>
      </c>
      <c r="Q25" s="17" t="s">
        <v>241</v>
      </c>
      <c r="R25" s="17" t="s">
        <v>222</v>
      </c>
      <c r="S25" s="17">
        <v>12</v>
      </c>
      <c r="T25" s="4" t="s">
        <v>131</v>
      </c>
      <c r="U25" s="20">
        <v>0.8737</v>
      </c>
      <c r="V25" s="4">
        <f aca="true" t="shared" si="1" ref="V25:V86">U25*K25</f>
        <v>58.97475</v>
      </c>
    </row>
    <row r="26" spans="1:22" ht="15">
      <c r="A26" s="6" t="s">
        <v>53</v>
      </c>
      <c r="B26" s="9">
        <v>35714</v>
      </c>
      <c r="C26" s="4" t="s">
        <v>1</v>
      </c>
      <c r="D26" s="4" t="s">
        <v>12</v>
      </c>
      <c r="E26" s="4" t="s">
        <v>106</v>
      </c>
      <c r="F26" s="4" t="s">
        <v>24</v>
      </c>
      <c r="G26" s="10">
        <v>59.95</v>
      </c>
      <c r="H26" s="14">
        <v>67.5</v>
      </c>
      <c r="I26" s="29">
        <v>72</v>
      </c>
      <c r="J26" s="29">
        <v>72.5</v>
      </c>
      <c r="K26" s="27">
        <v>67.5</v>
      </c>
      <c r="L26" s="17" t="s">
        <v>129</v>
      </c>
      <c r="M26" s="63">
        <v>2</v>
      </c>
      <c r="N26" s="11">
        <v>1.9395</v>
      </c>
      <c r="O26" s="32">
        <f>N26*K26</f>
        <v>130.91625</v>
      </c>
      <c r="P26" s="62" t="s">
        <v>182</v>
      </c>
      <c r="Q26" s="17" t="s">
        <v>241</v>
      </c>
      <c r="R26" s="10" t="s">
        <v>223</v>
      </c>
      <c r="S26" s="10">
        <v>5</v>
      </c>
      <c r="T26" s="4" t="s">
        <v>131</v>
      </c>
      <c r="U26" s="20">
        <v>0.8128</v>
      </c>
      <c r="V26" s="4">
        <f t="shared" si="1"/>
        <v>54.864</v>
      </c>
    </row>
    <row r="27" spans="1:22" ht="15">
      <c r="A27" s="6" t="s">
        <v>97</v>
      </c>
      <c r="B27" s="9">
        <v>37196</v>
      </c>
      <c r="C27" s="4" t="s">
        <v>1</v>
      </c>
      <c r="D27" s="4" t="s">
        <v>12</v>
      </c>
      <c r="E27" s="4" t="s">
        <v>106</v>
      </c>
      <c r="F27" s="4" t="s">
        <v>24</v>
      </c>
      <c r="G27" s="10">
        <v>59</v>
      </c>
      <c r="H27" s="14">
        <v>45</v>
      </c>
      <c r="I27" s="14">
        <v>50</v>
      </c>
      <c r="J27" s="14">
        <v>52.5</v>
      </c>
      <c r="K27" s="27">
        <v>52.5</v>
      </c>
      <c r="L27" s="17" t="s">
        <v>125</v>
      </c>
      <c r="M27" s="63">
        <v>3</v>
      </c>
      <c r="N27" s="11">
        <v>1.8245</v>
      </c>
      <c r="O27" s="32">
        <f>N27*K27</f>
        <v>95.78625</v>
      </c>
      <c r="P27" s="62" t="s">
        <v>186</v>
      </c>
      <c r="Q27" s="17" t="s">
        <v>239</v>
      </c>
      <c r="R27" s="17"/>
      <c r="S27" s="17"/>
      <c r="T27" s="4" t="s">
        <v>131</v>
      </c>
      <c r="U27" s="20">
        <v>0.8271</v>
      </c>
      <c r="V27" s="4">
        <f t="shared" si="1"/>
        <v>43.42275</v>
      </c>
    </row>
    <row r="28" spans="1:22" ht="15">
      <c r="A28" s="62"/>
      <c r="B28" s="62"/>
      <c r="C28" s="62"/>
      <c r="D28" s="62"/>
      <c r="E28" s="62"/>
      <c r="F28" s="62"/>
      <c r="G28" s="28"/>
      <c r="H28" s="28"/>
      <c r="I28" s="28"/>
      <c r="J28" s="28"/>
      <c r="K28" s="27"/>
      <c r="L28" s="17"/>
      <c r="M28" s="63"/>
      <c r="N28" s="62"/>
      <c r="O28" s="33"/>
      <c r="P28" s="62"/>
      <c r="Q28" s="17"/>
      <c r="R28" s="17"/>
      <c r="S28" s="17"/>
      <c r="T28" s="62"/>
      <c r="U28" s="63"/>
      <c r="V28" s="4"/>
    </row>
    <row r="29" spans="1:22" ht="15">
      <c r="A29" s="6" t="s">
        <v>79</v>
      </c>
      <c r="B29" s="9">
        <v>35704</v>
      </c>
      <c r="C29" s="4" t="s">
        <v>1</v>
      </c>
      <c r="D29" s="4" t="s">
        <v>62</v>
      </c>
      <c r="E29" s="4" t="s">
        <v>106</v>
      </c>
      <c r="F29" s="4" t="s">
        <v>24</v>
      </c>
      <c r="G29" s="10">
        <v>67.1</v>
      </c>
      <c r="H29" s="18">
        <v>100</v>
      </c>
      <c r="I29" s="18">
        <v>102.5</v>
      </c>
      <c r="J29" s="18">
        <v>105</v>
      </c>
      <c r="K29" s="16">
        <v>105</v>
      </c>
      <c r="L29" s="17" t="s">
        <v>135</v>
      </c>
      <c r="M29" s="63">
        <v>1</v>
      </c>
      <c r="N29" s="11">
        <v>1.7367</v>
      </c>
      <c r="O29" s="32">
        <f>N29*K29</f>
        <v>182.3535</v>
      </c>
      <c r="P29" s="62" t="s">
        <v>173</v>
      </c>
      <c r="Q29" s="17" t="s">
        <v>242</v>
      </c>
      <c r="R29" s="17" t="s">
        <v>224</v>
      </c>
      <c r="S29" s="17">
        <v>12</v>
      </c>
      <c r="T29" s="4" t="s">
        <v>131</v>
      </c>
      <c r="U29" s="20">
        <v>0.7297</v>
      </c>
      <c r="V29" s="4">
        <f t="shared" si="1"/>
        <v>76.6185</v>
      </c>
    </row>
    <row r="30" spans="1:22" ht="15">
      <c r="A30" s="6" t="s">
        <v>63</v>
      </c>
      <c r="B30" s="9">
        <v>35850</v>
      </c>
      <c r="C30" s="4" t="s">
        <v>1</v>
      </c>
      <c r="D30" s="4" t="s">
        <v>62</v>
      </c>
      <c r="E30" s="4" t="s">
        <v>106</v>
      </c>
      <c r="F30" s="4" t="s">
        <v>24</v>
      </c>
      <c r="G30" s="10">
        <v>65.5</v>
      </c>
      <c r="H30" s="18">
        <v>75</v>
      </c>
      <c r="I30" s="18">
        <v>80</v>
      </c>
      <c r="J30" s="30">
        <v>82.5</v>
      </c>
      <c r="K30" s="16">
        <v>80</v>
      </c>
      <c r="L30" s="17" t="s">
        <v>126</v>
      </c>
      <c r="M30" s="63">
        <v>2</v>
      </c>
      <c r="N30" s="11">
        <v>1.7807</v>
      </c>
      <c r="O30" s="32">
        <f>N30*K30</f>
        <v>142.456</v>
      </c>
      <c r="P30" s="62" t="s">
        <v>181</v>
      </c>
      <c r="Q30" s="17" t="s">
        <v>241</v>
      </c>
      <c r="R30" s="17" t="s">
        <v>222</v>
      </c>
      <c r="S30" s="17">
        <v>5</v>
      </c>
      <c r="T30" s="4" t="s">
        <v>131</v>
      </c>
      <c r="U30" s="20">
        <v>0.746</v>
      </c>
      <c r="V30" s="4">
        <f t="shared" si="1"/>
        <v>59.68</v>
      </c>
    </row>
    <row r="31" spans="1:22" ht="15">
      <c r="A31" s="6"/>
      <c r="B31" s="9"/>
      <c r="C31" s="4"/>
      <c r="D31" s="4"/>
      <c r="E31" s="13"/>
      <c r="F31" s="4"/>
      <c r="G31" s="10"/>
      <c r="H31" s="18"/>
      <c r="I31" s="18"/>
      <c r="J31" s="18"/>
      <c r="K31" s="16"/>
      <c r="L31" s="17"/>
      <c r="M31" s="63"/>
      <c r="N31" s="11"/>
      <c r="O31" s="33"/>
      <c r="P31" s="62"/>
      <c r="Q31" s="17"/>
      <c r="R31" s="17"/>
      <c r="S31" s="17"/>
      <c r="T31" s="62"/>
      <c r="U31" s="20"/>
      <c r="V31" s="4"/>
    </row>
    <row r="32" spans="1:22" ht="15">
      <c r="A32" s="6" t="s">
        <v>75</v>
      </c>
      <c r="B32" s="9">
        <v>34110</v>
      </c>
      <c r="C32" s="4" t="s">
        <v>1</v>
      </c>
      <c r="D32" s="4" t="s">
        <v>62</v>
      </c>
      <c r="E32" s="4" t="s">
        <v>106</v>
      </c>
      <c r="F32" s="4" t="s">
        <v>23</v>
      </c>
      <c r="G32" s="10">
        <v>62.25</v>
      </c>
      <c r="H32" s="30">
        <v>115</v>
      </c>
      <c r="I32" s="18">
        <v>115</v>
      </c>
      <c r="J32" s="30">
        <v>125</v>
      </c>
      <c r="K32" s="16">
        <v>115</v>
      </c>
      <c r="L32" s="17" t="s">
        <v>134</v>
      </c>
      <c r="M32" s="63">
        <v>1</v>
      </c>
      <c r="N32" s="11">
        <v>1.7643</v>
      </c>
      <c r="O32" s="32">
        <f>N32*K32</f>
        <v>202.8945</v>
      </c>
      <c r="P32" s="62" t="s">
        <v>160</v>
      </c>
      <c r="Q32" s="17" t="s">
        <v>237</v>
      </c>
      <c r="R32" s="17" t="s">
        <v>224</v>
      </c>
      <c r="S32" s="17">
        <v>12</v>
      </c>
      <c r="T32" s="4" t="s">
        <v>131</v>
      </c>
      <c r="U32" s="20">
        <v>0.7826</v>
      </c>
      <c r="V32" s="4">
        <f t="shared" si="1"/>
        <v>89.999</v>
      </c>
    </row>
    <row r="33" spans="1:22" ht="15">
      <c r="A33" s="6" t="s">
        <v>38</v>
      </c>
      <c r="B33" s="9">
        <v>35099</v>
      </c>
      <c r="C33" s="4" t="s">
        <v>1</v>
      </c>
      <c r="D33" s="4" t="s">
        <v>62</v>
      </c>
      <c r="E33" s="4" t="s">
        <v>106</v>
      </c>
      <c r="F33" s="4" t="s">
        <v>23</v>
      </c>
      <c r="G33" s="10">
        <v>67.3</v>
      </c>
      <c r="H33" s="18">
        <v>82.5</v>
      </c>
      <c r="I33" s="18">
        <v>87.5</v>
      </c>
      <c r="J33" s="30">
        <v>90</v>
      </c>
      <c r="K33" s="16">
        <v>87.5</v>
      </c>
      <c r="L33" s="17" t="s">
        <v>137</v>
      </c>
      <c r="M33" s="63">
        <v>2</v>
      </c>
      <c r="N33" s="11">
        <v>1.6724</v>
      </c>
      <c r="O33" s="32">
        <f>N33*K33</f>
        <v>146.335</v>
      </c>
      <c r="P33" s="16" t="s">
        <v>169</v>
      </c>
      <c r="Q33" s="17" t="s">
        <v>240</v>
      </c>
      <c r="R33" s="17" t="s">
        <v>226</v>
      </c>
      <c r="S33" s="17">
        <v>5</v>
      </c>
      <c r="T33" s="4" t="s">
        <v>131</v>
      </c>
      <c r="U33" s="20">
        <v>0.7278</v>
      </c>
      <c r="V33" s="4">
        <f t="shared" si="1"/>
        <v>63.6825</v>
      </c>
    </row>
    <row r="34" spans="1:22" ht="26.25">
      <c r="A34" s="6" t="s">
        <v>236</v>
      </c>
      <c r="B34" s="9">
        <v>34758</v>
      </c>
      <c r="C34" s="4" t="s">
        <v>1</v>
      </c>
      <c r="D34" s="4" t="s">
        <v>62</v>
      </c>
      <c r="E34" s="4" t="s">
        <v>106</v>
      </c>
      <c r="F34" s="4" t="s">
        <v>23</v>
      </c>
      <c r="G34" s="10">
        <v>64.7</v>
      </c>
      <c r="H34" s="18">
        <v>75</v>
      </c>
      <c r="I34" s="30">
        <v>80</v>
      </c>
      <c r="J34" s="18">
        <v>82.5</v>
      </c>
      <c r="K34" s="16">
        <v>82.5</v>
      </c>
      <c r="L34" s="17" t="s">
        <v>136</v>
      </c>
      <c r="M34" s="63">
        <v>3</v>
      </c>
      <c r="N34" s="11">
        <v>1.7094</v>
      </c>
      <c r="O34" s="32">
        <f>N34*K34</f>
        <v>141.0255</v>
      </c>
      <c r="P34" s="16" t="s">
        <v>170</v>
      </c>
      <c r="Q34" s="17" t="s">
        <v>241</v>
      </c>
      <c r="R34" s="17" t="s">
        <v>222</v>
      </c>
      <c r="S34" s="17">
        <v>3</v>
      </c>
      <c r="T34" s="4" t="s">
        <v>131</v>
      </c>
      <c r="U34" s="20">
        <v>0.7545</v>
      </c>
      <c r="V34" s="4">
        <f t="shared" si="1"/>
        <v>62.246249999999996</v>
      </c>
    </row>
    <row r="35" spans="1:22" ht="15">
      <c r="A35" s="6"/>
      <c r="B35" s="9"/>
      <c r="C35" s="4"/>
      <c r="D35" s="4"/>
      <c r="E35" s="13"/>
      <c r="F35" s="4"/>
      <c r="G35" s="10"/>
      <c r="H35" s="18"/>
      <c r="I35" s="18"/>
      <c r="J35" s="18"/>
      <c r="K35" s="16"/>
      <c r="L35" s="17"/>
      <c r="M35" s="63"/>
      <c r="N35" s="11"/>
      <c r="O35" s="33"/>
      <c r="P35" s="62"/>
      <c r="Q35" s="17"/>
      <c r="R35" s="17"/>
      <c r="S35" s="17"/>
      <c r="T35" s="62"/>
      <c r="U35" s="20"/>
      <c r="V35" s="4"/>
    </row>
    <row r="36" spans="1:22" ht="15">
      <c r="A36" s="6" t="s">
        <v>33</v>
      </c>
      <c r="B36" s="9">
        <v>31751</v>
      </c>
      <c r="C36" s="4" t="s">
        <v>15</v>
      </c>
      <c r="D36" s="4" t="s">
        <v>62</v>
      </c>
      <c r="E36" s="4" t="s">
        <v>106</v>
      </c>
      <c r="F36" s="4" t="s">
        <v>26</v>
      </c>
      <c r="G36" s="10">
        <v>66.6</v>
      </c>
      <c r="H36" s="18">
        <v>100</v>
      </c>
      <c r="I36" s="30">
        <v>105</v>
      </c>
      <c r="J36" s="30">
        <v>105</v>
      </c>
      <c r="K36" s="16">
        <v>100</v>
      </c>
      <c r="L36" s="17" t="s">
        <v>134</v>
      </c>
      <c r="M36" s="63">
        <v>1</v>
      </c>
      <c r="N36" s="11">
        <v>1.618</v>
      </c>
      <c r="O36" s="32">
        <f>N36*K36</f>
        <v>161.8</v>
      </c>
      <c r="P36" s="62" t="s">
        <v>205</v>
      </c>
      <c r="Q36" s="17" t="s">
        <v>242</v>
      </c>
      <c r="R36" s="17" t="s">
        <v>225</v>
      </c>
      <c r="S36" s="17">
        <v>12</v>
      </c>
      <c r="T36" s="4" t="s">
        <v>131</v>
      </c>
      <c r="U36" s="20">
        <v>0.7347</v>
      </c>
      <c r="V36" s="4">
        <f t="shared" si="1"/>
        <v>73.47</v>
      </c>
    </row>
    <row r="37" spans="1:22" ht="15">
      <c r="A37" s="6" t="s">
        <v>92</v>
      </c>
      <c r="B37" s="9">
        <v>33206</v>
      </c>
      <c r="C37" s="4" t="s">
        <v>1</v>
      </c>
      <c r="D37" s="4" t="s">
        <v>62</v>
      </c>
      <c r="E37" s="4" t="s">
        <v>106</v>
      </c>
      <c r="F37" s="4" t="s">
        <v>26</v>
      </c>
      <c r="G37" s="10">
        <v>66.5</v>
      </c>
      <c r="H37" s="18">
        <v>87.5</v>
      </c>
      <c r="I37" s="18">
        <v>95</v>
      </c>
      <c r="J37" s="30">
        <v>100</v>
      </c>
      <c r="K37" s="16">
        <v>95</v>
      </c>
      <c r="L37" s="17" t="s">
        <v>127</v>
      </c>
      <c r="M37" s="63">
        <v>2</v>
      </c>
      <c r="N37" s="11">
        <v>1.618</v>
      </c>
      <c r="O37" s="32">
        <f>N37*K37</f>
        <v>153.71</v>
      </c>
      <c r="P37" s="62" t="s">
        <v>207</v>
      </c>
      <c r="Q37" s="17" t="s">
        <v>240</v>
      </c>
      <c r="R37" s="17" t="s">
        <v>222</v>
      </c>
      <c r="S37" s="17">
        <v>5</v>
      </c>
      <c r="T37" s="4" t="s">
        <v>131</v>
      </c>
      <c r="U37" s="20">
        <v>0.7357</v>
      </c>
      <c r="V37" s="4">
        <f t="shared" si="1"/>
        <v>69.89150000000001</v>
      </c>
    </row>
    <row r="38" spans="1:22" ht="15">
      <c r="A38" s="6"/>
      <c r="B38" s="9"/>
      <c r="C38" s="4"/>
      <c r="D38" s="4"/>
      <c r="E38" s="13"/>
      <c r="F38" s="4"/>
      <c r="G38" s="10"/>
      <c r="H38" s="18"/>
      <c r="I38" s="18"/>
      <c r="J38" s="18"/>
      <c r="K38" s="16"/>
      <c r="L38" s="17"/>
      <c r="M38" s="63"/>
      <c r="N38" s="11"/>
      <c r="O38" s="33"/>
      <c r="P38" s="62"/>
      <c r="Q38" s="17"/>
      <c r="R38" s="17"/>
      <c r="S38" s="17"/>
      <c r="T38" s="62"/>
      <c r="U38" s="20"/>
      <c r="V38" s="4"/>
    </row>
    <row r="39" spans="1:22" ht="15">
      <c r="A39" s="6" t="s">
        <v>74</v>
      </c>
      <c r="B39" s="9">
        <v>35299</v>
      </c>
      <c r="C39" s="4" t="s">
        <v>48</v>
      </c>
      <c r="D39" s="4" t="s">
        <v>9</v>
      </c>
      <c r="E39" s="4" t="s">
        <v>106</v>
      </c>
      <c r="F39" s="4" t="s">
        <v>24</v>
      </c>
      <c r="G39" s="10">
        <v>72.7</v>
      </c>
      <c r="H39" s="18">
        <v>125</v>
      </c>
      <c r="I39" s="18">
        <v>130</v>
      </c>
      <c r="J39" s="18">
        <v>132.5</v>
      </c>
      <c r="K39" s="16">
        <v>132.5</v>
      </c>
      <c r="L39" s="14" t="s">
        <v>134</v>
      </c>
      <c r="M39" s="15">
        <v>1</v>
      </c>
      <c r="N39" s="11">
        <v>1.5942</v>
      </c>
      <c r="O39" s="32">
        <f aca="true" t="shared" si="2" ref="O39:O45">N39*K39</f>
        <v>211.2315</v>
      </c>
      <c r="P39" s="16" t="s">
        <v>171</v>
      </c>
      <c r="Q39" s="18" t="s">
        <v>237</v>
      </c>
      <c r="R39" s="18"/>
      <c r="S39" s="18"/>
      <c r="T39" s="4" t="s">
        <v>131</v>
      </c>
      <c r="U39" s="20">
        <v>0.6812</v>
      </c>
      <c r="V39" s="4">
        <f t="shared" si="1"/>
        <v>90.259</v>
      </c>
    </row>
    <row r="40" spans="1:22" ht="15">
      <c r="A40" s="6" t="s">
        <v>94</v>
      </c>
      <c r="B40" s="9">
        <v>35461</v>
      </c>
      <c r="C40" s="4" t="s">
        <v>1</v>
      </c>
      <c r="D40" s="4" t="s">
        <v>9</v>
      </c>
      <c r="E40" s="4" t="s">
        <v>106</v>
      </c>
      <c r="F40" s="4" t="s">
        <v>24</v>
      </c>
      <c r="G40" s="10">
        <v>73.3</v>
      </c>
      <c r="H40" s="30">
        <v>110</v>
      </c>
      <c r="I40" s="18">
        <v>112.5</v>
      </c>
      <c r="J40" s="18">
        <v>115</v>
      </c>
      <c r="K40" s="16">
        <v>115</v>
      </c>
      <c r="L40" s="17" t="s">
        <v>134</v>
      </c>
      <c r="M40" s="63">
        <v>2</v>
      </c>
      <c r="N40" s="11">
        <v>1.5781</v>
      </c>
      <c r="O40" s="32">
        <f t="shared" si="2"/>
        <v>181.4815</v>
      </c>
      <c r="P40" s="62" t="s">
        <v>175</v>
      </c>
      <c r="Q40" s="17" t="s">
        <v>242</v>
      </c>
      <c r="R40" s="17" t="s">
        <v>224</v>
      </c>
      <c r="S40" s="17">
        <v>5</v>
      </c>
      <c r="T40" s="4" t="s">
        <v>131</v>
      </c>
      <c r="U40" s="20">
        <v>0.6767</v>
      </c>
      <c r="V40" s="4">
        <f t="shared" si="1"/>
        <v>77.8205</v>
      </c>
    </row>
    <row r="41" spans="1:22" ht="15">
      <c r="A41" s="6" t="s">
        <v>70</v>
      </c>
      <c r="B41" s="9">
        <v>36139</v>
      </c>
      <c r="C41" s="4" t="s">
        <v>1</v>
      </c>
      <c r="D41" s="4" t="s">
        <v>9</v>
      </c>
      <c r="E41" s="4" t="s">
        <v>106</v>
      </c>
      <c r="F41" s="4" t="s">
        <v>24</v>
      </c>
      <c r="G41" s="10">
        <v>74.85</v>
      </c>
      <c r="H41" s="18">
        <v>90</v>
      </c>
      <c r="I41" s="18">
        <v>95</v>
      </c>
      <c r="J41" s="18">
        <v>100</v>
      </c>
      <c r="K41" s="16">
        <v>100</v>
      </c>
      <c r="L41" s="17" t="s">
        <v>134</v>
      </c>
      <c r="M41" s="63">
        <v>3</v>
      </c>
      <c r="N41" s="11">
        <v>1.5848</v>
      </c>
      <c r="O41" s="32">
        <f t="shared" si="2"/>
        <v>158.48</v>
      </c>
      <c r="P41" s="62" t="s">
        <v>176</v>
      </c>
      <c r="Q41" s="17" t="s">
        <v>240</v>
      </c>
      <c r="R41" s="17" t="s">
        <v>227</v>
      </c>
      <c r="S41" s="17">
        <v>3</v>
      </c>
      <c r="T41" s="4" t="s">
        <v>131</v>
      </c>
      <c r="U41" s="20">
        <v>0.6559</v>
      </c>
      <c r="V41" s="4">
        <f t="shared" si="1"/>
        <v>65.59</v>
      </c>
    </row>
    <row r="42" spans="1:22" ht="15">
      <c r="A42" s="6" t="s">
        <v>98</v>
      </c>
      <c r="B42" s="9">
        <v>36146</v>
      </c>
      <c r="C42" s="4" t="s">
        <v>1</v>
      </c>
      <c r="D42" s="4" t="s">
        <v>9</v>
      </c>
      <c r="E42" s="4" t="s">
        <v>106</v>
      </c>
      <c r="F42" s="4" t="s">
        <v>24</v>
      </c>
      <c r="G42" s="10">
        <v>70.1</v>
      </c>
      <c r="H42" s="18">
        <v>85</v>
      </c>
      <c r="I42" s="18">
        <v>92.5</v>
      </c>
      <c r="J42" s="30">
        <v>97.5</v>
      </c>
      <c r="K42" s="16">
        <v>92.5</v>
      </c>
      <c r="L42" s="17" t="s">
        <v>134</v>
      </c>
      <c r="M42" s="63">
        <v>4</v>
      </c>
      <c r="N42" s="11">
        <v>1.7448</v>
      </c>
      <c r="O42" s="32">
        <f t="shared" si="2"/>
        <v>161.394</v>
      </c>
      <c r="P42" s="62" t="s">
        <v>177</v>
      </c>
      <c r="Q42" s="17" t="s">
        <v>241</v>
      </c>
      <c r="R42" s="17"/>
      <c r="S42" s="17"/>
      <c r="T42" s="4" t="s">
        <v>131</v>
      </c>
      <c r="U42" s="20">
        <v>0.7022</v>
      </c>
      <c r="V42" s="4">
        <f t="shared" si="1"/>
        <v>64.9535</v>
      </c>
    </row>
    <row r="43" spans="1:22" ht="15">
      <c r="A43" s="6" t="s">
        <v>85</v>
      </c>
      <c r="B43" s="9">
        <v>35695</v>
      </c>
      <c r="C43" s="4" t="s">
        <v>1</v>
      </c>
      <c r="D43" s="4" t="s">
        <v>9</v>
      </c>
      <c r="E43" s="4" t="s">
        <v>106</v>
      </c>
      <c r="F43" s="4" t="s">
        <v>24</v>
      </c>
      <c r="G43" s="10">
        <v>72</v>
      </c>
      <c r="H43" s="18">
        <v>85</v>
      </c>
      <c r="I43" s="18">
        <v>92.5</v>
      </c>
      <c r="J43" s="30">
        <v>97.5</v>
      </c>
      <c r="K43" s="16">
        <v>92.5</v>
      </c>
      <c r="L43" s="14" t="s">
        <v>134</v>
      </c>
      <c r="M43" s="15">
        <v>5</v>
      </c>
      <c r="N43" s="11">
        <v>1.6326</v>
      </c>
      <c r="O43" s="32">
        <f t="shared" si="2"/>
        <v>151.0155</v>
      </c>
      <c r="P43" s="62" t="s">
        <v>179</v>
      </c>
      <c r="Q43" s="18" t="s">
        <v>241</v>
      </c>
      <c r="R43" s="17" t="s">
        <v>222</v>
      </c>
      <c r="S43" s="17">
        <v>1</v>
      </c>
      <c r="T43" s="4" t="s">
        <v>131</v>
      </c>
      <c r="U43" s="20">
        <v>0.6867</v>
      </c>
      <c r="V43" s="4">
        <f t="shared" si="1"/>
        <v>63.519749999999995</v>
      </c>
    </row>
    <row r="44" spans="1:22" ht="15">
      <c r="A44" s="6" t="s">
        <v>72</v>
      </c>
      <c r="B44" s="9">
        <v>36016</v>
      </c>
      <c r="C44" s="4" t="s">
        <v>15</v>
      </c>
      <c r="D44" s="4" t="s">
        <v>9</v>
      </c>
      <c r="E44" s="4" t="s">
        <v>106</v>
      </c>
      <c r="F44" s="4" t="s">
        <v>24</v>
      </c>
      <c r="G44" s="10">
        <v>71.95</v>
      </c>
      <c r="H44" s="18">
        <v>72.5</v>
      </c>
      <c r="I44" s="18">
        <v>75</v>
      </c>
      <c r="J44" s="30">
        <v>80</v>
      </c>
      <c r="K44" s="16">
        <v>75</v>
      </c>
      <c r="L44" s="17" t="s">
        <v>130</v>
      </c>
      <c r="M44" s="63">
        <v>6</v>
      </c>
      <c r="N44" s="11">
        <v>1.7082</v>
      </c>
      <c r="O44" s="32">
        <f t="shared" si="2"/>
        <v>128.115</v>
      </c>
      <c r="P44" s="62" t="s">
        <v>184</v>
      </c>
      <c r="Q44" s="17" t="s">
        <v>243</v>
      </c>
      <c r="R44" s="17"/>
      <c r="S44" s="17"/>
      <c r="T44" s="4" t="s">
        <v>131</v>
      </c>
      <c r="U44" s="20">
        <v>0.6867</v>
      </c>
      <c r="V44" s="4">
        <f t="shared" si="1"/>
        <v>51.5025</v>
      </c>
    </row>
    <row r="45" spans="1:22" ht="15">
      <c r="A45" s="6" t="s">
        <v>73</v>
      </c>
      <c r="B45" s="9">
        <v>36565</v>
      </c>
      <c r="C45" s="4" t="s">
        <v>15</v>
      </c>
      <c r="D45" s="4" t="s">
        <v>9</v>
      </c>
      <c r="E45" s="4" t="s">
        <v>106</v>
      </c>
      <c r="F45" s="4" t="s">
        <v>24</v>
      </c>
      <c r="G45" s="10">
        <v>71.7</v>
      </c>
      <c r="H45" s="18">
        <v>70</v>
      </c>
      <c r="I45" s="30">
        <v>72.5</v>
      </c>
      <c r="J45" s="18">
        <v>72.5</v>
      </c>
      <c r="K45" s="16">
        <v>72.5</v>
      </c>
      <c r="L45" s="14" t="s">
        <v>134</v>
      </c>
      <c r="M45" s="15">
        <v>7</v>
      </c>
      <c r="N45" s="11">
        <v>1.7932</v>
      </c>
      <c r="O45" s="32">
        <f t="shared" si="2"/>
        <v>130.007</v>
      </c>
      <c r="P45" s="62" t="s">
        <v>183</v>
      </c>
      <c r="Q45" s="18" t="s">
        <v>243</v>
      </c>
      <c r="R45" s="18"/>
      <c r="S45" s="18"/>
      <c r="T45" s="4" t="s">
        <v>131</v>
      </c>
      <c r="U45" s="20">
        <v>0.689</v>
      </c>
      <c r="V45" s="4">
        <f t="shared" si="1"/>
        <v>49.95249999999999</v>
      </c>
    </row>
    <row r="46" spans="1:22" ht="15">
      <c r="A46" s="6"/>
      <c r="B46" s="9"/>
      <c r="C46" s="4"/>
      <c r="D46" s="4"/>
      <c r="E46" s="13"/>
      <c r="F46" s="4"/>
      <c r="G46" s="10"/>
      <c r="H46" s="18"/>
      <c r="I46" s="18"/>
      <c r="J46" s="18"/>
      <c r="K46" s="16"/>
      <c r="L46" s="14"/>
      <c r="M46" s="15"/>
      <c r="N46" s="11"/>
      <c r="O46" s="34"/>
      <c r="P46" s="16"/>
      <c r="Q46" s="18"/>
      <c r="R46" s="18"/>
      <c r="S46" s="18"/>
      <c r="T46" s="13"/>
      <c r="U46" s="20"/>
      <c r="V46" s="4"/>
    </row>
    <row r="47" spans="1:22" ht="15">
      <c r="A47" s="6" t="s">
        <v>29</v>
      </c>
      <c r="B47" s="9">
        <v>33380</v>
      </c>
      <c r="C47" s="4" t="s">
        <v>1</v>
      </c>
      <c r="D47" s="4" t="s">
        <v>9</v>
      </c>
      <c r="E47" s="4" t="s">
        <v>106</v>
      </c>
      <c r="F47" s="4" t="s">
        <v>23</v>
      </c>
      <c r="G47" s="10">
        <v>73.1</v>
      </c>
      <c r="H47" s="18">
        <v>100</v>
      </c>
      <c r="I47" s="18">
        <v>107.5</v>
      </c>
      <c r="J47" s="18">
        <v>112.5</v>
      </c>
      <c r="K47" s="16">
        <v>112.5</v>
      </c>
      <c r="L47" s="14" t="s">
        <v>135</v>
      </c>
      <c r="M47" s="15">
        <v>1</v>
      </c>
      <c r="N47" s="11">
        <v>1.4963</v>
      </c>
      <c r="O47" s="32">
        <f>N47*K47</f>
        <v>168.33375</v>
      </c>
      <c r="P47" s="16" t="s">
        <v>165</v>
      </c>
      <c r="Q47" s="18" t="s">
        <v>242</v>
      </c>
      <c r="R47" s="18" t="s">
        <v>224</v>
      </c>
      <c r="S47" s="18">
        <v>12</v>
      </c>
      <c r="T47" s="4" t="s">
        <v>131</v>
      </c>
      <c r="U47" s="20">
        <v>0.6782</v>
      </c>
      <c r="V47" s="4">
        <f t="shared" si="1"/>
        <v>76.2975</v>
      </c>
    </row>
    <row r="48" spans="1:22" ht="15">
      <c r="A48" s="6"/>
      <c r="B48" s="9"/>
      <c r="C48" s="4"/>
      <c r="D48" s="4"/>
      <c r="E48" s="13"/>
      <c r="F48" s="4"/>
      <c r="G48" s="10"/>
      <c r="H48" s="18"/>
      <c r="I48" s="18"/>
      <c r="J48" s="18"/>
      <c r="K48" s="16"/>
      <c r="L48" s="18"/>
      <c r="M48" s="19"/>
      <c r="N48" s="11"/>
      <c r="O48" s="34"/>
      <c r="P48" s="16"/>
      <c r="Q48" s="18"/>
      <c r="R48" s="18"/>
      <c r="S48" s="18"/>
      <c r="T48" s="13"/>
      <c r="U48" s="20"/>
      <c r="V48" s="4"/>
    </row>
    <row r="49" spans="1:22" ht="15">
      <c r="A49" s="6" t="s">
        <v>59</v>
      </c>
      <c r="B49" s="9">
        <v>29630</v>
      </c>
      <c r="C49" s="4" t="s">
        <v>1</v>
      </c>
      <c r="D49" s="4" t="s">
        <v>9</v>
      </c>
      <c r="E49" s="4" t="s">
        <v>106</v>
      </c>
      <c r="F49" s="4" t="s">
        <v>26</v>
      </c>
      <c r="G49" s="10">
        <v>71.4</v>
      </c>
      <c r="H49" s="18">
        <v>115</v>
      </c>
      <c r="I49" s="18">
        <v>120</v>
      </c>
      <c r="J49" s="30">
        <v>130</v>
      </c>
      <c r="K49" s="16">
        <v>120</v>
      </c>
      <c r="L49" s="18" t="s">
        <v>134</v>
      </c>
      <c r="M49" s="19">
        <v>1</v>
      </c>
      <c r="N49" s="11">
        <v>1.5278</v>
      </c>
      <c r="O49" s="32">
        <f>N49*K49</f>
        <v>183.336</v>
      </c>
      <c r="P49" s="16" t="s">
        <v>200</v>
      </c>
      <c r="Q49" s="18" t="s">
        <v>237</v>
      </c>
      <c r="R49" s="18"/>
      <c r="S49" s="18"/>
      <c r="T49" s="4" t="s">
        <v>131</v>
      </c>
      <c r="U49" s="20">
        <v>0.6914</v>
      </c>
      <c r="V49" s="4">
        <f t="shared" si="1"/>
        <v>82.968</v>
      </c>
    </row>
    <row r="50" spans="1:22" ht="15">
      <c r="A50" s="6" t="s">
        <v>58</v>
      </c>
      <c r="B50" s="9">
        <v>33223</v>
      </c>
      <c r="C50" s="4" t="s">
        <v>1</v>
      </c>
      <c r="D50" s="4" t="s">
        <v>9</v>
      </c>
      <c r="E50" s="4" t="s">
        <v>106</v>
      </c>
      <c r="F50" s="4" t="s">
        <v>26</v>
      </c>
      <c r="G50" s="10">
        <v>72.65</v>
      </c>
      <c r="H50" s="18">
        <v>110</v>
      </c>
      <c r="I50" s="30">
        <v>117.5</v>
      </c>
      <c r="J50" s="30">
        <v>117.5</v>
      </c>
      <c r="K50" s="16">
        <v>110</v>
      </c>
      <c r="L50" s="18" t="s">
        <v>134</v>
      </c>
      <c r="M50" s="19">
        <v>2</v>
      </c>
      <c r="N50" s="11">
        <v>1.504</v>
      </c>
      <c r="O50" s="32">
        <f>N50*K50</f>
        <v>165.44</v>
      </c>
      <c r="P50" s="16" t="s">
        <v>204</v>
      </c>
      <c r="Q50" s="18" t="s">
        <v>242</v>
      </c>
      <c r="R50" s="18"/>
      <c r="S50" s="18"/>
      <c r="T50" s="4" t="s">
        <v>131</v>
      </c>
      <c r="U50" s="20">
        <v>0.6812</v>
      </c>
      <c r="V50" s="4">
        <f t="shared" si="1"/>
        <v>74.932</v>
      </c>
    </row>
    <row r="51" spans="1:22" ht="15">
      <c r="A51" s="6"/>
      <c r="B51" s="9"/>
      <c r="C51" s="4"/>
      <c r="D51" s="4"/>
      <c r="E51" s="4"/>
      <c r="F51" s="4"/>
      <c r="G51" s="10"/>
      <c r="H51" s="10"/>
      <c r="I51" s="10"/>
      <c r="J51" s="10"/>
      <c r="K51" s="19"/>
      <c r="L51" s="10"/>
      <c r="M51" s="19"/>
      <c r="N51" s="20"/>
      <c r="O51" s="34"/>
      <c r="P51" s="16"/>
      <c r="Q51" s="18"/>
      <c r="R51" s="18"/>
      <c r="S51" s="18"/>
      <c r="T51" s="4"/>
      <c r="U51" s="20"/>
      <c r="V51" s="4"/>
    </row>
    <row r="52" spans="1:22" ht="15">
      <c r="A52" s="6" t="s">
        <v>16</v>
      </c>
      <c r="B52" s="9">
        <v>36012</v>
      </c>
      <c r="C52" s="4" t="s">
        <v>1</v>
      </c>
      <c r="D52" s="4" t="s">
        <v>6</v>
      </c>
      <c r="E52" s="4" t="s">
        <v>106</v>
      </c>
      <c r="F52" s="4" t="s">
        <v>24</v>
      </c>
      <c r="G52" s="10">
        <v>82.2</v>
      </c>
      <c r="H52" s="10">
        <v>115</v>
      </c>
      <c r="I52" s="10">
        <v>125</v>
      </c>
      <c r="J52" s="29">
        <v>130</v>
      </c>
      <c r="K52" s="19">
        <v>125</v>
      </c>
      <c r="L52" s="10" t="s">
        <v>135</v>
      </c>
      <c r="M52" s="19">
        <v>1</v>
      </c>
      <c r="N52" s="20">
        <v>1.548</v>
      </c>
      <c r="O52" s="32">
        <f>N52*K52</f>
        <v>193.5</v>
      </c>
      <c r="P52" s="16" t="s">
        <v>172</v>
      </c>
      <c r="Q52" s="18" t="s">
        <v>242</v>
      </c>
      <c r="R52" s="18" t="s">
        <v>224</v>
      </c>
      <c r="S52" s="18">
        <v>12</v>
      </c>
      <c r="T52" s="4" t="s">
        <v>131</v>
      </c>
      <c r="U52" s="20">
        <v>0.6209</v>
      </c>
      <c r="V52" s="4">
        <f t="shared" si="1"/>
        <v>77.6125</v>
      </c>
    </row>
    <row r="53" spans="1:22" ht="15">
      <c r="A53" s="6" t="s">
        <v>80</v>
      </c>
      <c r="B53" s="9">
        <v>36105</v>
      </c>
      <c r="C53" s="4" t="s">
        <v>1</v>
      </c>
      <c r="D53" s="4" t="s">
        <v>6</v>
      </c>
      <c r="E53" s="4" t="s">
        <v>106</v>
      </c>
      <c r="F53" s="4" t="s">
        <v>24</v>
      </c>
      <c r="G53" s="10">
        <v>79.7</v>
      </c>
      <c r="H53" s="10">
        <v>110</v>
      </c>
      <c r="I53" s="10">
        <v>115</v>
      </c>
      <c r="J53" s="29">
        <v>120</v>
      </c>
      <c r="K53" s="19">
        <v>115</v>
      </c>
      <c r="L53" s="10" t="s">
        <v>127</v>
      </c>
      <c r="M53" s="19">
        <v>2</v>
      </c>
      <c r="N53" s="20">
        <v>1.5792</v>
      </c>
      <c r="O53" s="32">
        <f>N53*K53</f>
        <v>181.608</v>
      </c>
      <c r="P53" s="16" t="s">
        <v>174</v>
      </c>
      <c r="Q53" s="18" t="s">
        <v>242</v>
      </c>
      <c r="R53" s="18" t="s">
        <v>222</v>
      </c>
      <c r="S53" s="18">
        <v>5</v>
      </c>
      <c r="T53" s="4" t="s">
        <v>131</v>
      </c>
      <c r="U53" s="20">
        <v>0.6347</v>
      </c>
      <c r="V53" s="4">
        <f t="shared" si="1"/>
        <v>72.99050000000001</v>
      </c>
    </row>
    <row r="54" spans="1:22" ht="15">
      <c r="A54" s="6"/>
      <c r="B54" s="9"/>
      <c r="C54" s="4"/>
      <c r="D54" s="4"/>
      <c r="E54" s="4"/>
      <c r="F54" s="4"/>
      <c r="G54" s="10"/>
      <c r="H54" s="10"/>
      <c r="I54" s="10"/>
      <c r="J54" s="10"/>
      <c r="K54" s="19"/>
      <c r="L54" s="10"/>
      <c r="M54" s="19"/>
      <c r="N54" s="20"/>
      <c r="O54" s="34"/>
      <c r="P54" s="16"/>
      <c r="Q54" s="18"/>
      <c r="R54" s="18"/>
      <c r="S54" s="18"/>
      <c r="T54" s="4"/>
      <c r="U54" s="20"/>
      <c r="V54" s="4"/>
    </row>
    <row r="55" spans="1:22" ht="15">
      <c r="A55" s="6" t="s">
        <v>67</v>
      </c>
      <c r="B55" s="9">
        <v>33831</v>
      </c>
      <c r="C55" s="4" t="s">
        <v>15</v>
      </c>
      <c r="D55" s="4" t="s">
        <v>6</v>
      </c>
      <c r="E55" s="4" t="s">
        <v>106</v>
      </c>
      <c r="F55" s="4" t="s">
        <v>23</v>
      </c>
      <c r="G55" s="10">
        <v>77.8</v>
      </c>
      <c r="H55" s="10">
        <v>132.5</v>
      </c>
      <c r="I55" s="10">
        <v>137.5</v>
      </c>
      <c r="J55" s="10">
        <v>140</v>
      </c>
      <c r="K55" s="19">
        <v>140</v>
      </c>
      <c r="L55" s="10" t="s">
        <v>134</v>
      </c>
      <c r="M55" s="19">
        <v>1</v>
      </c>
      <c r="N55" s="20">
        <v>1.4355</v>
      </c>
      <c r="O55" s="32">
        <f>N55*K55</f>
        <v>200.97</v>
      </c>
      <c r="P55" s="16" t="s">
        <v>161</v>
      </c>
      <c r="Q55" s="18" t="s">
        <v>237</v>
      </c>
      <c r="R55" s="18"/>
      <c r="S55" s="18"/>
      <c r="T55" s="4" t="s">
        <v>131</v>
      </c>
      <c r="U55" s="20">
        <v>0.6461</v>
      </c>
      <c r="V55" s="4">
        <f t="shared" si="1"/>
        <v>90.45400000000001</v>
      </c>
    </row>
    <row r="56" spans="1:22" ht="15">
      <c r="A56" s="6" t="s">
        <v>36</v>
      </c>
      <c r="B56" s="9">
        <v>33919</v>
      </c>
      <c r="C56" s="4" t="s">
        <v>1</v>
      </c>
      <c r="D56" s="4" t="s">
        <v>6</v>
      </c>
      <c r="E56" s="4" t="s">
        <v>106</v>
      </c>
      <c r="F56" s="4" t="s">
        <v>23</v>
      </c>
      <c r="G56" s="10">
        <v>77.95</v>
      </c>
      <c r="H56" s="10">
        <v>120</v>
      </c>
      <c r="I56" s="10">
        <v>130</v>
      </c>
      <c r="J56" s="29">
        <v>132.5</v>
      </c>
      <c r="K56" s="19">
        <v>130</v>
      </c>
      <c r="L56" s="10" t="s">
        <v>135</v>
      </c>
      <c r="M56" s="19">
        <v>2</v>
      </c>
      <c r="N56" s="20">
        <v>1.4355</v>
      </c>
      <c r="O56" s="32">
        <f>N56*K56</f>
        <v>186.615</v>
      </c>
      <c r="P56" s="16" t="s">
        <v>164</v>
      </c>
      <c r="Q56" s="18" t="s">
        <v>237</v>
      </c>
      <c r="R56" s="18" t="s">
        <v>224</v>
      </c>
      <c r="S56" s="18">
        <v>5</v>
      </c>
      <c r="T56" s="4" t="s">
        <v>131</v>
      </c>
      <c r="U56" s="20">
        <v>0.6448</v>
      </c>
      <c r="V56" s="4">
        <f t="shared" si="1"/>
        <v>83.82400000000001</v>
      </c>
    </row>
    <row r="57" spans="1:22" ht="15">
      <c r="A57" s="6" t="s">
        <v>39</v>
      </c>
      <c r="B57" s="9">
        <v>34386</v>
      </c>
      <c r="C57" s="4" t="s">
        <v>1</v>
      </c>
      <c r="D57" s="4" t="s">
        <v>6</v>
      </c>
      <c r="E57" s="4" t="s">
        <v>106</v>
      </c>
      <c r="F57" s="4" t="s">
        <v>23</v>
      </c>
      <c r="G57" s="10">
        <v>82.5</v>
      </c>
      <c r="H57" s="10">
        <v>112.5</v>
      </c>
      <c r="I57" s="10">
        <v>117.5</v>
      </c>
      <c r="J57" s="10">
        <v>120</v>
      </c>
      <c r="K57" s="19">
        <v>120</v>
      </c>
      <c r="L57" s="10" t="s">
        <v>138</v>
      </c>
      <c r="M57" s="19">
        <v>3</v>
      </c>
      <c r="N57" s="20">
        <v>1.3973</v>
      </c>
      <c r="O57" s="32">
        <f>N57*K57</f>
        <v>167.676</v>
      </c>
      <c r="P57" s="16" t="s">
        <v>166</v>
      </c>
      <c r="Q57" s="18" t="s">
        <v>242</v>
      </c>
      <c r="R57" s="18" t="s">
        <v>226</v>
      </c>
      <c r="S57" s="18">
        <v>3</v>
      </c>
      <c r="T57" s="4" t="s">
        <v>131</v>
      </c>
      <c r="U57" s="20">
        <v>0.6193</v>
      </c>
      <c r="V57" s="4">
        <f t="shared" si="1"/>
        <v>74.316</v>
      </c>
    </row>
    <row r="58" spans="1:22" ht="15">
      <c r="A58" s="6" t="s">
        <v>68</v>
      </c>
      <c r="B58" s="9">
        <v>33432</v>
      </c>
      <c r="C58" s="4" t="s">
        <v>1</v>
      </c>
      <c r="D58" s="4" t="s">
        <v>6</v>
      </c>
      <c r="E58" s="4" t="s">
        <v>106</v>
      </c>
      <c r="F58" s="4" t="s">
        <v>23</v>
      </c>
      <c r="G58" s="10">
        <v>77.1</v>
      </c>
      <c r="H58" s="10">
        <v>115</v>
      </c>
      <c r="I58" s="29">
        <v>120</v>
      </c>
      <c r="J58" s="29">
        <v>120</v>
      </c>
      <c r="K58" s="19">
        <v>115</v>
      </c>
      <c r="L58" s="10" t="s">
        <v>134</v>
      </c>
      <c r="M58" s="19">
        <v>4</v>
      </c>
      <c r="N58" s="20">
        <v>1.4439</v>
      </c>
      <c r="O58" s="32">
        <f>N58*K58</f>
        <v>166.0485</v>
      </c>
      <c r="P58" s="16" t="s">
        <v>167</v>
      </c>
      <c r="Q58" s="18" t="s">
        <v>242</v>
      </c>
      <c r="R58" s="18"/>
      <c r="S58" s="18"/>
      <c r="T58" s="4" t="s">
        <v>131</v>
      </c>
      <c r="U58" s="20">
        <v>0.6505</v>
      </c>
      <c r="V58" s="4">
        <f t="shared" si="1"/>
        <v>74.80749999999999</v>
      </c>
    </row>
    <row r="59" spans="1:22" ht="15">
      <c r="A59" s="6" t="s">
        <v>50</v>
      </c>
      <c r="B59" s="9">
        <v>33896</v>
      </c>
      <c r="C59" s="4" t="s">
        <v>1</v>
      </c>
      <c r="D59" s="4" t="s">
        <v>6</v>
      </c>
      <c r="E59" s="4" t="s">
        <v>106</v>
      </c>
      <c r="F59" s="4" t="s">
        <v>23</v>
      </c>
      <c r="G59" s="10">
        <v>80.05</v>
      </c>
      <c r="H59" s="10">
        <v>105</v>
      </c>
      <c r="I59" s="10">
        <v>110</v>
      </c>
      <c r="J59" s="29">
        <v>115</v>
      </c>
      <c r="K59" s="19">
        <v>110</v>
      </c>
      <c r="L59" s="10" t="s">
        <v>129</v>
      </c>
      <c r="M59" s="19">
        <v>5</v>
      </c>
      <c r="N59" s="20">
        <v>1.4115</v>
      </c>
      <c r="O59" s="32">
        <f>N59*K59</f>
        <v>155.265</v>
      </c>
      <c r="P59" s="16" t="s">
        <v>168</v>
      </c>
      <c r="Q59" s="18" t="s">
        <v>240</v>
      </c>
      <c r="R59" s="18" t="s">
        <v>223</v>
      </c>
      <c r="S59" s="18">
        <v>1</v>
      </c>
      <c r="T59" s="4" t="s">
        <v>131</v>
      </c>
      <c r="U59" s="20">
        <v>0.6324</v>
      </c>
      <c r="V59" s="4">
        <f t="shared" si="1"/>
        <v>69.564</v>
      </c>
    </row>
    <row r="60" spans="1:22" ht="15">
      <c r="A60" s="6"/>
      <c r="B60" s="9"/>
      <c r="C60" s="4"/>
      <c r="D60" s="4"/>
      <c r="E60" s="4"/>
      <c r="F60" s="4"/>
      <c r="G60" s="10"/>
      <c r="H60" s="10"/>
      <c r="I60" s="10"/>
      <c r="J60" s="10"/>
      <c r="K60" s="19"/>
      <c r="L60" s="10"/>
      <c r="M60" s="19"/>
      <c r="N60" s="20"/>
      <c r="O60" s="34"/>
      <c r="P60" s="16"/>
      <c r="Q60" s="18"/>
      <c r="R60" s="18"/>
      <c r="S60" s="18"/>
      <c r="T60" s="4"/>
      <c r="U60" s="20"/>
      <c r="V60" s="4"/>
    </row>
    <row r="61" spans="1:22" ht="15">
      <c r="A61" s="6" t="s">
        <v>5</v>
      </c>
      <c r="B61" s="9">
        <v>30518</v>
      </c>
      <c r="C61" s="4" t="s">
        <v>7</v>
      </c>
      <c r="D61" s="4" t="s">
        <v>6</v>
      </c>
      <c r="E61" s="4" t="s">
        <v>106</v>
      </c>
      <c r="F61" s="4" t="s">
        <v>26</v>
      </c>
      <c r="G61" s="10">
        <v>80.85</v>
      </c>
      <c r="H61" s="10">
        <v>145</v>
      </c>
      <c r="I61" s="10">
        <v>152.5</v>
      </c>
      <c r="J61" s="10">
        <v>157.5</v>
      </c>
      <c r="K61" s="19">
        <v>157.5</v>
      </c>
      <c r="L61" s="10" t="s">
        <v>134</v>
      </c>
      <c r="M61" s="19">
        <v>1</v>
      </c>
      <c r="N61" s="20">
        <v>1.3863</v>
      </c>
      <c r="O61" s="32">
        <f aca="true" t="shared" si="3" ref="O61:O67">N61*K61</f>
        <v>218.34225</v>
      </c>
      <c r="P61" s="16" t="s">
        <v>188</v>
      </c>
      <c r="Q61" s="18" t="s">
        <v>237</v>
      </c>
      <c r="R61" s="18"/>
      <c r="S61" s="18"/>
      <c r="T61" s="4" t="s">
        <v>131</v>
      </c>
      <c r="U61" s="20">
        <v>0.6284</v>
      </c>
      <c r="V61" s="4">
        <f t="shared" si="1"/>
        <v>98.973</v>
      </c>
    </row>
    <row r="62" spans="1:22" ht="15">
      <c r="A62" s="6" t="s">
        <v>34</v>
      </c>
      <c r="B62" s="9">
        <v>33260</v>
      </c>
      <c r="C62" s="4" t="s">
        <v>1</v>
      </c>
      <c r="D62" s="4" t="s">
        <v>6</v>
      </c>
      <c r="E62" s="4" t="s">
        <v>106</v>
      </c>
      <c r="F62" s="4" t="s">
        <v>26</v>
      </c>
      <c r="G62" s="10">
        <v>79.2</v>
      </c>
      <c r="H62" s="10">
        <v>145</v>
      </c>
      <c r="I62" s="10">
        <v>150</v>
      </c>
      <c r="J62" s="29">
        <v>152.5</v>
      </c>
      <c r="K62" s="19">
        <v>150</v>
      </c>
      <c r="L62" s="10" t="s">
        <v>125</v>
      </c>
      <c r="M62" s="19">
        <v>2</v>
      </c>
      <c r="N62" s="20">
        <v>1.4032</v>
      </c>
      <c r="O62" s="32">
        <f t="shared" si="3"/>
        <v>210.48</v>
      </c>
      <c r="P62" s="16" t="s">
        <v>189</v>
      </c>
      <c r="Q62" s="18" t="s">
        <v>237</v>
      </c>
      <c r="R62" s="18"/>
      <c r="S62" s="18"/>
      <c r="T62" s="4" t="s">
        <v>131</v>
      </c>
      <c r="U62" s="20">
        <v>0.6376</v>
      </c>
      <c r="V62" s="4">
        <f t="shared" si="1"/>
        <v>95.63999999999999</v>
      </c>
    </row>
    <row r="63" spans="1:22" ht="15">
      <c r="A63" s="6" t="s">
        <v>60</v>
      </c>
      <c r="B63" s="9">
        <v>32724</v>
      </c>
      <c r="C63" s="4" t="s">
        <v>15</v>
      </c>
      <c r="D63" s="4" t="s">
        <v>6</v>
      </c>
      <c r="E63" s="4" t="s">
        <v>106</v>
      </c>
      <c r="F63" s="4" t="s">
        <v>26</v>
      </c>
      <c r="G63" s="10">
        <v>81.65</v>
      </c>
      <c r="H63" s="10">
        <v>145</v>
      </c>
      <c r="I63" s="29">
        <v>155</v>
      </c>
      <c r="J63" s="29">
        <v>155</v>
      </c>
      <c r="K63" s="19">
        <v>145</v>
      </c>
      <c r="L63" s="10" t="s">
        <v>134</v>
      </c>
      <c r="M63" s="19">
        <v>3</v>
      </c>
      <c r="N63" s="20">
        <v>1.3752</v>
      </c>
      <c r="O63" s="32">
        <f t="shared" si="3"/>
        <v>199.404</v>
      </c>
      <c r="P63" s="16" t="s">
        <v>193</v>
      </c>
      <c r="Q63" s="18" t="s">
        <v>237</v>
      </c>
      <c r="R63" s="18"/>
      <c r="S63" s="18"/>
      <c r="T63" s="4" t="s">
        <v>131</v>
      </c>
      <c r="U63" s="20">
        <v>0.6235</v>
      </c>
      <c r="V63" s="4">
        <f t="shared" si="1"/>
        <v>90.40750000000001</v>
      </c>
    </row>
    <row r="64" spans="1:22" ht="15">
      <c r="A64" s="6" t="s">
        <v>67</v>
      </c>
      <c r="B64" s="9">
        <v>33831</v>
      </c>
      <c r="C64" s="4" t="s">
        <v>15</v>
      </c>
      <c r="D64" s="4" t="s">
        <v>6</v>
      </c>
      <c r="E64" s="4" t="s">
        <v>106</v>
      </c>
      <c r="F64" s="4" t="s">
        <v>26</v>
      </c>
      <c r="G64" s="10">
        <v>77.8</v>
      </c>
      <c r="H64" s="10">
        <v>132.5</v>
      </c>
      <c r="I64" s="10">
        <v>137.5</v>
      </c>
      <c r="J64" s="10">
        <v>140</v>
      </c>
      <c r="K64" s="19">
        <v>140</v>
      </c>
      <c r="L64" s="10" t="s">
        <v>134</v>
      </c>
      <c r="M64" s="19">
        <v>4</v>
      </c>
      <c r="N64" s="20">
        <v>1.4355</v>
      </c>
      <c r="O64" s="32">
        <f t="shared" si="3"/>
        <v>200.97</v>
      </c>
      <c r="P64" s="16" t="s">
        <v>192</v>
      </c>
      <c r="Q64" s="18" t="s">
        <v>237</v>
      </c>
      <c r="R64" s="18"/>
      <c r="S64" s="18"/>
      <c r="T64" s="4" t="s">
        <v>131</v>
      </c>
      <c r="U64" s="20">
        <v>0.6461</v>
      </c>
      <c r="V64" s="4">
        <f t="shared" si="1"/>
        <v>90.45400000000001</v>
      </c>
    </row>
    <row r="65" spans="1:22" ht="15">
      <c r="A65" s="6" t="s">
        <v>36</v>
      </c>
      <c r="B65" s="9">
        <v>33919</v>
      </c>
      <c r="C65" s="4" t="s">
        <v>1</v>
      </c>
      <c r="D65" s="4" t="s">
        <v>6</v>
      </c>
      <c r="E65" s="4" t="s">
        <v>106</v>
      </c>
      <c r="F65" s="4" t="s">
        <v>26</v>
      </c>
      <c r="G65" s="10">
        <v>77.95</v>
      </c>
      <c r="H65" s="10">
        <v>120</v>
      </c>
      <c r="I65" s="10">
        <v>130</v>
      </c>
      <c r="J65" s="29">
        <v>132.5</v>
      </c>
      <c r="K65" s="19">
        <v>130</v>
      </c>
      <c r="L65" s="10" t="s">
        <v>135</v>
      </c>
      <c r="M65" s="19">
        <v>5</v>
      </c>
      <c r="N65" s="20">
        <v>1.4355</v>
      </c>
      <c r="O65" s="32">
        <f t="shared" si="3"/>
        <v>186.615</v>
      </c>
      <c r="P65" s="16" t="s">
        <v>196</v>
      </c>
      <c r="Q65" s="18" t="s">
        <v>237</v>
      </c>
      <c r="R65" s="18" t="s">
        <v>224</v>
      </c>
      <c r="S65" s="18">
        <v>1</v>
      </c>
      <c r="T65" s="4" t="s">
        <v>131</v>
      </c>
      <c r="U65" s="20">
        <v>0.6448</v>
      </c>
      <c r="V65" s="4">
        <f t="shared" si="1"/>
        <v>83.82400000000001</v>
      </c>
    </row>
    <row r="66" spans="1:22" ht="15">
      <c r="A66" s="6" t="s">
        <v>42</v>
      </c>
      <c r="B66" s="9">
        <v>32216</v>
      </c>
      <c r="C66" s="4" t="s">
        <v>1</v>
      </c>
      <c r="D66" s="4" t="s">
        <v>6</v>
      </c>
      <c r="E66" s="4" t="s">
        <v>106</v>
      </c>
      <c r="F66" s="4" t="s">
        <v>26</v>
      </c>
      <c r="G66" s="10">
        <v>81.9</v>
      </c>
      <c r="H66" s="10">
        <v>125</v>
      </c>
      <c r="I66" s="29">
        <v>132.5</v>
      </c>
      <c r="J66" s="10"/>
      <c r="K66" s="19">
        <v>125</v>
      </c>
      <c r="L66" s="10" t="s">
        <v>138</v>
      </c>
      <c r="M66" s="19">
        <v>6</v>
      </c>
      <c r="N66" s="20">
        <v>1.3699</v>
      </c>
      <c r="O66" s="32">
        <f t="shared" si="3"/>
        <v>171.23749999999998</v>
      </c>
      <c r="P66" s="16" t="s">
        <v>202</v>
      </c>
      <c r="Q66" s="18" t="s">
        <v>242</v>
      </c>
      <c r="R66" s="18"/>
      <c r="S66" s="18"/>
      <c r="T66" s="4" t="s">
        <v>131</v>
      </c>
      <c r="U66" s="20">
        <v>0.6224</v>
      </c>
      <c r="V66" s="4">
        <f t="shared" si="1"/>
        <v>77.8</v>
      </c>
    </row>
    <row r="67" spans="1:22" ht="15">
      <c r="A67" s="6" t="s">
        <v>55</v>
      </c>
      <c r="B67" s="9">
        <v>32364</v>
      </c>
      <c r="C67" s="4" t="s">
        <v>1</v>
      </c>
      <c r="D67" s="4" t="s">
        <v>6</v>
      </c>
      <c r="E67" s="4" t="s">
        <v>106</v>
      </c>
      <c r="F67" s="4" t="s">
        <v>26</v>
      </c>
      <c r="G67" s="10">
        <v>80.8</v>
      </c>
      <c r="H67" s="29">
        <v>115</v>
      </c>
      <c r="I67" s="10">
        <v>115</v>
      </c>
      <c r="J67" s="10">
        <v>120</v>
      </c>
      <c r="K67" s="19">
        <v>120</v>
      </c>
      <c r="L67" s="10" t="s">
        <v>129</v>
      </c>
      <c r="M67" s="19">
        <v>7</v>
      </c>
      <c r="N67" s="20">
        <v>1.3863</v>
      </c>
      <c r="O67" s="32">
        <f t="shared" si="3"/>
        <v>166.35600000000002</v>
      </c>
      <c r="P67" s="16" t="s">
        <v>203</v>
      </c>
      <c r="Q67" s="18" t="s">
        <v>242</v>
      </c>
      <c r="R67" s="18"/>
      <c r="S67" s="18"/>
      <c r="T67" s="4" t="s">
        <v>131</v>
      </c>
      <c r="U67" s="20">
        <v>0.6284</v>
      </c>
      <c r="V67" s="4">
        <f t="shared" si="1"/>
        <v>75.408</v>
      </c>
    </row>
    <row r="68" spans="1:22" ht="15">
      <c r="A68" s="10"/>
      <c r="B68" s="6"/>
      <c r="C68" s="6"/>
      <c r="D68" s="6"/>
      <c r="E68" s="6"/>
      <c r="F68" s="6"/>
      <c r="G68" s="24"/>
      <c r="H68" s="24"/>
      <c r="I68" s="24"/>
      <c r="J68" s="24"/>
      <c r="K68" s="21"/>
      <c r="L68" s="24"/>
      <c r="M68" s="6"/>
      <c r="N68" s="6"/>
      <c r="O68" s="35"/>
      <c r="P68" s="16"/>
      <c r="Q68" s="18"/>
      <c r="R68" s="18"/>
      <c r="S68" s="18"/>
      <c r="T68" s="6"/>
      <c r="U68" s="4"/>
      <c r="V68" s="4"/>
    </row>
    <row r="69" spans="1:22" ht="15">
      <c r="A69" s="6" t="s">
        <v>17</v>
      </c>
      <c r="B69" s="9">
        <v>35691</v>
      </c>
      <c r="C69" s="4" t="s">
        <v>1</v>
      </c>
      <c r="D69" s="13" t="s">
        <v>8</v>
      </c>
      <c r="E69" s="4" t="s">
        <v>106</v>
      </c>
      <c r="F69" s="13" t="s">
        <v>24</v>
      </c>
      <c r="G69" s="18">
        <v>84</v>
      </c>
      <c r="H69" s="18">
        <v>95</v>
      </c>
      <c r="I69" s="30">
        <v>100</v>
      </c>
      <c r="J69" s="18">
        <v>102.5</v>
      </c>
      <c r="K69" s="16">
        <v>102.5</v>
      </c>
      <c r="L69" s="18" t="s">
        <v>134</v>
      </c>
      <c r="M69" s="16">
        <v>1</v>
      </c>
      <c r="N69" s="11">
        <v>1.4574</v>
      </c>
      <c r="O69" s="32">
        <f>N69*K69</f>
        <v>149.3835</v>
      </c>
      <c r="P69" s="16" t="s">
        <v>180</v>
      </c>
      <c r="Q69" s="18" t="s">
        <v>240</v>
      </c>
      <c r="R69" s="18"/>
      <c r="S69" s="18"/>
      <c r="T69" s="4" t="s">
        <v>131</v>
      </c>
      <c r="U69" s="20">
        <v>0.6117</v>
      </c>
      <c r="V69" s="4">
        <f t="shared" si="1"/>
        <v>62.69925</v>
      </c>
    </row>
    <row r="70" spans="1:22" ht="15">
      <c r="A70" s="6"/>
      <c r="B70" s="9"/>
      <c r="C70" s="4"/>
      <c r="D70" s="13"/>
      <c r="E70" s="13"/>
      <c r="F70" s="13"/>
      <c r="G70" s="18"/>
      <c r="H70" s="18"/>
      <c r="I70" s="18"/>
      <c r="J70" s="18"/>
      <c r="K70" s="16"/>
      <c r="L70" s="18"/>
      <c r="M70" s="16"/>
      <c r="N70" s="11"/>
      <c r="O70" s="36"/>
      <c r="P70" s="16"/>
      <c r="Q70" s="18"/>
      <c r="R70" s="18"/>
      <c r="S70" s="18"/>
      <c r="T70" s="6"/>
      <c r="U70" s="20"/>
      <c r="V70" s="4"/>
    </row>
    <row r="71" spans="1:22" ht="15">
      <c r="A71" s="6" t="s">
        <v>19</v>
      </c>
      <c r="B71" s="9">
        <v>34434</v>
      </c>
      <c r="C71" s="4" t="s">
        <v>1</v>
      </c>
      <c r="D71" s="13" t="s">
        <v>8</v>
      </c>
      <c r="E71" s="4" t="s">
        <v>106</v>
      </c>
      <c r="F71" s="13" t="s">
        <v>23</v>
      </c>
      <c r="G71" s="18">
        <v>84.2</v>
      </c>
      <c r="H71" s="18">
        <v>132.5</v>
      </c>
      <c r="I71" s="18">
        <v>137.5</v>
      </c>
      <c r="J71" s="18">
        <v>142.5</v>
      </c>
      <c r="K71" s="16">
        <v>142.5</v>
      </c>
      <c r="L71" s="18" t="s">
        <v>134</v>
      </c>
      <c r="M71" s="16">
        <v>1</v>
      </c>
      <c r="N71" s="11">
        <v>1.3849</v>
      </c>
      <c r="O71" s="32">
        <f>N71*K71</f>
        <v>197.34825</v>
      </c>
      <c r="P71" s="16" t="s">
        <v>162</v>
      </c>
      <c r="Q71" s="18" t="s">
        <v>237</v>
      </c>
      <c r="R71" s="18"/>
      <c r="S71" s="18"/>
      <c r="T71" s="4" t="s">
        <v>131</v>
      </c>
      <c r="U71" s="20">
        <v>0.6107</v>
      </c>
      <c r="V71" s="4">
        <f t="shared" si="1"/>
        <v>87.02475</v>
      </c>
    </row>
    <row r="72" spans="1:22" ht="15">
      <c r="A72" s="6" t="s">
        <v>71</v>
      </c>
      <c r="B72" s="9">
        <v>34106</v>
      </c>
      <c r="C72" s="4" t="s">
        <v>1</v>
      </c>
      <c r="D72" s="13" t="s">
        <v>8</v>
      </c>
      <c r="E72" s="4" t="s">
        <v>106</v>
      </c>
      <c r="F72" s="13" t="s">
        <v>23</v>
      </c>
      <c r="G72" s="18">
        <v>86.15</v>
      </c>
      <c r="H72" s="18">
        <v>130</v>
      </c>
      <c r="I72" s="18">
        <v>135</v>
      </c>
      <c r="J72" s="18">
        <v>140</v>
      </c>
      <c r="K72" s="16">
        <v>140</v>
      </c>
      <c r="L72" s="18" t="s">
        <v>134</v>
      </c>
      <c r="M72" s="16">
        <v>2</v>
      </c>
      <c r="N72" s="11">
        <v>1.3524</v>
      </c>
      <c r="O72" s="32">
        <f>N72*K72</f>
        <v>189.336</v>
      </c>
      <c r="P72" s="16" t="s">
        <v>163</v>
      </c>
      <c r="Q72" s="18" t="s">
        <v>237</v>
      </c>
      <c r="R72" s="18"/>
      <c r="S72" s="18"/>
      <c r="T72" s="4" t="s">
        <v>131</v>
      </c>
      <c r="U72" s="20">
        <v>0.6013</v>
      </c>
      <c r="V72" s="4">
        <f t="shared" si="1"/>
        <v>84.18199999999999</v>
      </c>
    </row>
    <row r="73" spans="1:22" ht="15">
      <c r="A73" s="6"/>
      <c r="B73" s="9"/>
      <c r="C73" s="4"/>
      <c r="D73" s="13"/>
      <c r="E73" s="13"/>
      <c r="F73" s="13"/>
      <c r="G73" s="18"/>
      <c r="H73" s="18"/>
      <c r="I73" s="18"/>
      <c r="J73" s="18"/>
      <c r="K73" s="16"/>
      <c r="L73" s="18"/>
      <c r="M73" s="16"/>
      <c r="N73" s="11"/>
      <c r="O73" s="36"/>
      <c r="P73" s="16"/>
      <c r="Q73" s="18"/>
      <c r="R73" s="18"/>
      <c r="S73" s="18"/>
      <c r="T73" s="6"/>
      <c r="U73" s="20"/>
      <c r="V73" s="4"/>
    </row>
    <row r="74" spans="1:22" ht="15">
      <c r="A74" s="6" t="s">
        <v>66</v>
      </c>
      <c r="B74" s="9">
        <v>32229</v>
      </c>
      <c r="C74" s="4" t="s">
        <v>1</v>
      </c>
      <c r="D74" s="13" t="s">
        <v>8</v>
      </c>
      <c r="E74" s="4" t="s">
        <v>106</v>
      </c>
      <c r="F74" s="13" t="s">
        <v>26</v>
      </c>
      <c r="G74" s="18">
        <v>88.9</v>
      </c>
      <c r="H74" s="18">
        <v>150</v>
      </c>
      <c r="I74" s="18">
        <v>155</v>
      </c>
      <c r="J74" s="18">
        <v>160</v>
      </c>
      <c r="K74" s="16">
        <v>160</v>
      </c>
      <c r="L74" s="18" t="s">
        <v>134</v>
      </c>
      <c r="M74" s="16">
        <v>1</v>
      </c>
      <c r="N74" s="11">
        <v>1.3001</v>
      </c>
      <c r="O74" s="32">
        <f aca="true" t="shared" si="4" ref="O74:O100">N74*K74</f>
        <v>208.01600000000002</v>
      </c>
      <c r="P74" s="16" t="s">
        <v>191</v>
      </c>
      <c r="Q74" s="18" t="s">
        <v>237</v>
      </c>
      <c r="R74" s="18" t="s">
        <v>225</v>
      </c>
      <c r="S74" s="18">
        <v>12</v>
      </c>
      <c r="T74" s="4" t="s">
        <v>131</v>
      </c>
      <c r="U74" s="20">
        <v>0.5897</v>
      </c>
      <c r="V74" s="4">
        <f t="shared" si="1"/>
        <v>94.352</v>
      </c>
    </row>
    <row r="75" spans="1:22" ht="15">
      <c r="A75" s="6" t="s">
        <v>89</v>
      </c>
      <c r="B75" s="9">
        <v>32993</v>
      </c>
      <c r="C75" s="4" t="s">
        <v>1</v>
      </c>
      <c r="D75" s="13" t="s">
        <v>8</v>
      </c>
      <c r="E75" s="4" t="s">
        <v>106</v>
      </c>
      <c r="F75" s="13" t="s">
        <v>26</v>
      </c>
      <c r="G75" s="18">
        <v>89.3</v>
      </c>
      <c r="H75" s="18">
        <v>140</v>
      </c>
      <c r="I75" s="18">
        <v>150</v>
      </c>
      <c r="J75" s="18">
        <v>157.5</v>
      </c>
      <c r="K75" s="16">
        <v>157.5</v>
      </c>
      <c r="L75" s="18" t="s">
        <v>134</v>
      </c>
      <c r="M75" s="16">
        <v>2</v>
      </c>
      <c r="N75" s="11">
        <v>1.2961</v>
      </c>
      <c r="O75" s="32">
        <f t="shared" si="4"/>
        <v>204.13575</v>
      </c>
      <c r="P75" s="16" t="s">
        <v>190</v>
      </c>
      <c r="Q75" s="18" t="s">
        <v>237</v>
      </c>
      <c r="R75" s="18"/>
      <c r="S75" s="18"/>
      <c r="T75" s="4" t="s">
        <v>131</v>
      </c>
      <c r="U75" s="20">
        <v>0.5881</v>
      </c>
      <c r="V75" s="4">
        <f t="shared" si="1"/>
        <v>92.62575</v>
      </c>
    </row>
    <row r="76" spans="1:22" ht="15">
      <c r="A76" s="6" t="s">
        <v>19</v>
      </c>
      <c r="B76" s="9">
        <v>34434</v>
      </c>
      <c r="C76" s="4" t="s">
        <v>1</v>
      </c>
      <c r="D76" s="13" t="s">
        <v>8</v>
      </c>
      <c r="E76" s="4" t="s">
        <v>106</v>
      </c>
      <c r="F76" s="13" t="s">
        <v>26</v>
      </c>
      <c r="G76" s="18">
        <v>84.2</v>
      </c>
      <c r="H76" s="18">
        <v>132.5</v>
      </c>
      <c r="I76" s="18">
        <v>137.5</v>
      </c>
      <c r="J76" s="18">
        <v>142.5</v>
      </c>
      <c r="K76" s="16">
        <v>142.5</v>
      </c>
      <c r="L76" s="18" t="s">
        <v>134</v>
      </c>
      <c r="M76" s="16">
        <v>3</v>
      </c>
      <c r="N76" s="11">
        <v>1.3849</v>
      </c>
      <c r="O76" s="32">
        <f t="shared" si="4"/>
        <v>197.34825</v>
      </c>
      <c r="P76" s="16" t="s">
        <v>194</v>
      </c>
      <c r="Q76" s="18" t="s">
        <v>237</v>
      </c>
      <c r="R76" s="18"/>
      <c r="S76" s="18"/>
      <c r="T76" s="4" t="s">
        <v>131</v>
      </c>
      <c r="U76" s="20">
        <v>0.6107</v>
      </c>
      <c r="V76" s="4">
        <f t="shared" si="1"/>
        <v>87.02475</v>
      </c>
    </row>
    <row r="77" spans="1:22" ht="15">
      <c r="A77" s="6" t="s">
        <v>47</v>
      </c>
      <c r="B77" s="9">
        <v>30988</v>
      </c>
      <c r="C77" s="4" t="s">
        <v>48</v>
      </c>
      <c r="D77" s="13" t="s">
        <v>8</v>
      </c>
      <c r="E77" s="4" t="s">
        <v>106</v>
      </c>
      <c r="F77" s="13" t="s">
        <v>26</v>
      </c>
      <c r="G77" s="18">
        <v>88.9</v>
      </c>
      <c r="H77" s="18">
        <v>135</v>
      </c>
      <c r="I77" s="18">
        <v>140</v>
      </c>
      <c r="J77" s="18">
        <v>142.5</v>
      </c>
      <c r="K77" s="16">
        <v>142.5</v>
      </c>
      <c r="L77" s="18" t="s">
        <v>134</v>
      </c>
      <c r="M77" s="16">
        <v>4</v>
      </c>
      <c r="N77" s="11">
        <v>1.3001</v>
      </c>
      <c r="O77" s="32">
        <f t="shared" si="4"/>
        <v>185.26425</v>
      </c>
      <c r="P77" s="16" t="s">
        <v>197</v>
      </c>
      <c r="Q77" s="18" t="s">
        <v>237</v>
      </c>
      <c r="R77" s="18"/>
      <c r="S77" s="18"/>
      <c r="T77" s="4" t="s">
        <v>131</v>
      </c>
      <c r="U77" s="20">
        <v>0.5897</v>
      </c>
      <c r="V77" s="4">
        <f t="shared" si="1"/>
        <v>84.03225</v>
      </c>
    </row>
    <row r="78" spans="1:22" ht="15">
      <c r="A78" s="6" t="s">
        <v>44</v>
      </c>
      <c r="B78" s="22" t="s">
        <v>99</v>
      </c>
      <c r="C78" s="4" t="s">
        <v>1</v>
      </c>
      <c r="D78" s="13" t="s">
        <v>8</v>
      </c>
      <c r="E78" s="4" t="s">
        <v>106</v>
      </c>
      <c r="F78" s="13" t="s">
        <v>26</v>
      </c>
      <c r="G78" s="18">
        <v>89.95</v>
      </c>
      <c r="H78" s="18">
        <v>135</v>
      </c>
      <c r="I78" s="18">
        <v>140</v>
      </c>
      <c r="J78" s="18">
        <v>142.5</v>
      </c>
      <c r="K78" s="16">
        <v>142.5</v>
      </c>
      <c r="L78" s="18" t="s">
        <v>134</v>
      </c>
      <c r="M78" s="16">
        <v>5</v>
      </c>
      <c r="N78" s="11">
        <v>1.2921</v>
      </c>
      <c r="O78" s="32">
        <f t="shared" si="4"/>
        <v>184.12425000000002</v>
      </c>
      <c r="P78" s="16" t="s">
        <v>198</v>
      </c>
      <c r="Q78" s="18" t="s">
        <v>237</v>
      </c>
      <c r="R78" s="18" t="s">
        <v>226</v>
      </c>
      <c r="S78" s="18">
        <v>1</v>
      </c>
      <c r="T78" s="4" t="s">
        <v>131</v>
      </c>
      <c r="U78" s="20">
        <v>0.5853</v>
      </c>
      <c r="V78" s="4">
        <f t="shared" si="1"/>
        <v>83.40525000000001</v>
      </c>
    </row>
    <row r="79" spans="1:22" ht="15">
      <c r="A79" s="6" t="s">
        <v>71</v>
      </c>
      <c r="B79" s="9">
        <v>34106</v>
      </c>
      <c r="C79" s="4" t="s">
        <v>1</v>
      </c>
      <c r="D79" s="13" t="s">
        <v>8</v>
      </c>
      <c r="E79" s="4" t="s">
        <v>106</v>
      </c>
      <c r="F79" s="13" t="s">
        <v>26</v>
      </c>
      <c r="G79" s="18">
        <v>86.15</v>
      </c>
      <c r="H79" s="18">
        <v>130</v>
      </c>
      <c r="I79" s="18">
        <v>135</v>
      </c>
      <c r="J79" s="18">
        <v>140</v>
      </c>
      <c r="K79" s="16">
        <v>140</v>
      </c>
      <c r="L79" s="18" t="s">
        <v>134</v>
      </c>
      <c r="M79" s="16">
        <v>6</v>
      </c>
      <c r="N79" s="11">
        <v>1.3524</v>
      </c>
      <c r="O79" s="32">
        <f t="shared" si="4"/>
        <v>189.336</v>
      </c>
      <c r="P79" s="16" t="s">
        <v>195</v>
      </c>
      <c r="Q79" s="18" t="s">
        <v>237</v>
      </c>
      <c r="R79" s="18"/>
      <c r="S79" s="18"/>
      <c r="T79" s="4" t="s">
        <v>131</v>
      </c>
      <c r="U79" s="20">
        <v>0.6013</v>
      </c>
      <c r="V79" s="4">
        <f t="shared" si="1"/>
        <v>84.18199999999999</v>
      </c>
    </row>
    <row r="80" spans="1:22" ht="15">
      <c r="A80" s="6" t="s">
        <v>69</v>
      </c>
      <c r="B80" s="9">
        <v>31860</v>
      </c>
      <c r="C80" s="4" t="s">
        <v>15</v>
      </c>
      <c r="D80" s="13" t="s">
        <v>8</v>
      </c>
      <c r="E80" s="4" t="s">
        <v>106</v>
      </c>
      <c r="F80" s="13" t="s">
        <v>26</v>
      </c>
      <c r="G80" s="18">
        <v>86</v>
      </c>
      <c r="H80" s="18">
        <v>115</v>
      </c>
      <c r="I80" s="18">
        <v>125</v>
      </c>
      <c r="J80" s="18">
        <v>130</v>
      </c>
      <c r="K80" s="16">
        <v>130</v>
      </c>
      <c r="L80" s="18" t="s">
        <v>134</v>
      </c>
      <c r="M80" s="16">
        <v>7</v>
      </c>
      <c r="N80" s="11">
        <v>1.3258</v>
      </c>
      <c r="O80" s="32">
        <f t="shared" si="4"/>
        <v>172.354</v>
      </c>
      <c r="P80" s="16" t="s">
        <v>201</v>
      </c>
      <c r="Q80" s="18" t="s">
        <v>242</v>
      </c>
      <c r="R80" s="18"/>
      <c r="S80" s="18"/>
      <c r="T80" s="4" t="s">
        <v>131</v>
      </c>
      <c r="U80" s="20">
        <v>0.6022</v>
      </c>
      <c r="V80" s="4">
        <f t="shared" si="1"/>
        <v>78.286</v>
      </c>
    </row>
    <row r="81" spans="1:22" ht="15">
      <c r="A81" s="6" t="s">
        <v>37</v>
      </c>
      <c r="B81" s="22">
        <v>31244</v>
      </c>
      <c r="C81" s="4" t="s">
        <v>1</v>
      </c>
      <c r="D81" s="13" t="s">
        <v>8</v>
      </c>
      <c r="E81" s="4" t="s">
        <v>106</v>
      </c>
      <c r="F81" s="13" t="s">
        <v>26</v>
      </c>
      <c r="G81" s="18">
        <v>86.7</v>
      </c>
      <c r="H81" s="18">
        <v>120</v>
      </c>
      <c r="I81" s="30">
        <v>130</v>
      </c>
      <c r="J81" s="18"/>
      <c r="K81" s="16">
        <v>120</v>
      </c>
      <c r="L81" s="18" t="s">
        <v>134</v>
      </c>
      <c r="M81" s="16">
        <v>8</v>
      </c>
      <c r="N81" s="11">
        <v>1.3214</v>
      </c>
      <c r="O81" s="32">
        <f t="shared" si="4"/>
        <v>158.56799999999998</v>
      </c>
      <c r="P81" s="16" t="s">
        <v>206</v>
      </c>
      <c r="Q81" s="18" t="s">
        <v>242</v>
      </c>
      <c r="R81" s="18"/>
      <c r="S81" s="18"/>
      <c r="T81" s="4" t="s">
        <v>131</v>
      </c>
      <c r="U81" s="20">
        <v>0.5991</v>
      </c>
      <c r="V81" s="4">
        <f t="shared" si="1"/>
        <v>71.892</v>
      </c>
    </row>
    <row r="82" spans="1:22" ht="15">
      <c r="A82" s="6"/>
      <c r="B82" s="9"/>
      <c r="C82" s="4"/>
      <c r="D82" s="13"/>
      <c r="E82" s="13"/>
      <c r="F82" s="13"/>
      <c r="G82" s="18"/>
      <c r="H82" s="18"/>
      <c r="I82" s="18"/>
      <c r="J82" s="18"/>
      <c r="K82" s="16"/>
      <c r="L82" s="18"/>
      <c r="M82" s="16"/>
      <c r="N82" s="11"/>
      <c r="O82" s="36"/>
      <c r="P82" s="16"/>
      <c r="Q82" s="18"/>
      <c r="R82" s="18"/>
      <c r="S82" s="18"/>
      <c r="T82" s="6"/>
      <c r="U82" s="20"/>
      <c r="V82" s="4"/>
    </row>
    <row r="83" spans="1:22" ht="15">
      <c r="A83" s="6" t="s">
        <v>83</v>
      </c>
      <c r="B83" s="9">
        <v>35714</v>
      </c>
      <c r="C83" s="4" t="s">
        <v>1</v>
      </c>
      <c r="D83" s="13" t="s">
        <v>13</v>
      </c>
      <c r="E83" s="4" t="s">
        <v>106</v>
      </c>
      <c r="F83" s="13" t="s">
        <v>24</v>
      </c>
      <c r="G83" s="18">
        <v>91.7</v>
      </c>
      <c r="H83" s="18">
        <v>85</v>
      </c>
      <c r="I83" s="30">
        <v>90</v>
      </c>
      <c r="J83" s="30">
        <v>90</v>
      </c>
      <c r="K83" s="16">
        <v>85</v>
      </c>
      <c r="L83" s="18" t="s">
        <v>126</v>
      </c>
      <c r="M83" s="16">
        <v>1</v>
      </c>
      <c r="N83" s="11">
        <v>1.3791</v>
      </c>
      <c r="O83" s="32">
        <f t="shared" si="4"/>
        <v>117.2235</v>
      </c>
      <c r="P83" s="62" t="s">
        <v>185</v>
      </c>
      <c r="Q83" s="18" t="s">
        <v>243</v>
      </c>
      <c r="R83" s="18" t="s">
        <v>222</v>
      </c>
      <c r="S83" s="18">
        <v>12</v>
      </c>
      <c r="T83" s="4" t="s">
        <v>131</v>
      </c>
      <c r="U83" s="20">
        <v>0.579</v>
      </c>
      <c r="V83" s="4">
        <f t="shared" si="1"/>
        <v>49.214999999999996</v>
      </c>
    </row>
    <row r="84" spans="1:22" ht="15">
      <c r="A84" s="6"/>
      <c r="B84" s="9"/>
      <c r="C84" s="4"/>
      <c r="D84" s="13"/>
      <c r="E84" s="13"/>
      <c r="F84" s="13"/>
      <c r="G84" s="18"/>
      <c r="H84" s="18"/>
      <c r="I84" s="18"/>
      <c r="J84" s="18"/>
      <c r="K84" s="16"/>
      <c r="L84" s="18"/>
      <c r="M84" s="16"/>
      <c r="N84" s="11"/>
      <c r="O84" s="36"/>
      <c r="P84" s="16"/>
      <c r="Q84" s="18"/>
      <c r="R84" s="18"/>
      <c r="S84" s="18"/>
      <c r="T84" s="6"/>
      <c r="U84" s="20"/>
      <c r="V84" s="4"/>
    </row>
    <row r="85" spans="1:22" ht="15">
      <c r="A85" s="6" t="s">
        <v>57</v>
      </c>
      <c r="B85" s="9">
        <v>33035</v>
      </c>
      <c r="C85" s="4" t="s">
        <v>1</v>
      </c>
      <c r="D85" s="13" t="s">
        <v>13</v>
      </c>
      <c r="E85" s="4" t="s">
        <v>106</v>
      </c>
      <c r="F85" s="13" t="s">
        <v>26</v>
      </c>
      <c r="G85" s="18">
        <v>92.65</v>
      </c>
      <c r="H85" s="18">
        <v>135</v>
      </c>
      <c r="I85" s="18">
        <v>145</v>
      </c>
      <c r="J85" s="30">
        <v>155</v>
      </c>
      <c r="K85" s="16">
        <v>145</v>
      </c>
      <c r="L85" s="18" t="s">
        <v>134</v>
      </c>
      <c r="M85" s="16">
        <v>1</v>
      </c>
      <c r="N85" s="11">
        <v>1.2698</v>
      </c>
      <c r="O85" s="32">
        <f t="shared" si="4"/>
        <v>184.121</v>
      </c>
      <c r="P85" s="16" t="s">
        <v>199</v>
      </c>
      <c r="Q85" s="18" t="s">
        <v>237</v>
      </c>
      <c r="R85" s="18" t="s">
        <v>225</v>
      </c>
      <c r="S85" s="18">
        <v>12</v>
      </c>
      <c r="T85" s="4" t="s">
        <v>131</v>
      </c>
      <c r="U85" s="20">
        <v>0.5754</v>
      </c>
      <c r="V85" s="4">
        <f t="shared" si="1"/>
        <v>83.433</v>
      </c>
    </row>
    <row r="86" spans="1:22" ht="15">
      <c r="A86" s="6" t="s">
        <v>54</v>
      </c>
      <c r="B86" s="9">
        <v>30777</v>
      </c>
      <c r="C86" s="4" t="s">
        <v>1</v>
      </c>
      <c r="D86" s="13" t="s">
        <v>13</v>
      </c>
      <c r="E86" s="4" t="s">
        <v>106</v>
      </c>
      <c r="F86" s="13" t="s">
        <v>26</v>
      </c>
      <c r="G86" s="18">
        <v>99.2</v>
      </c>
      <c r="H86" s="30">
        <v>97.5</v>
      </c>
      <c r="I86" s="30">
        <v>97.5</v>
      </c>
      <c r="J86" s="30">
        <v>97.5</v>
      </c>
      <c r="K86" s="16">
        <v>0</v>
      </c>
      <c r="L86" s="18" t="s">
        <v>129</v>
      </c>
      <c r="M86" s="16" t="s">
        <v>139</v>
      </c>
      <c r="N86" s="11">
        <v>1.2249</v>
      </c>
      <c r="O86" s="32">
        <f t="shared" si="4"/>
        <v>0</v>
      </c>
      <c r="P86" s="16" t="s">
        <v>139</v>
      </c>
      <c r="Q86" s="18" t="s">
        <v>238</v>
      </c>
      <c r="R86" s="18"/>
      <c r="S86" s="18"/>
      <c r="T86" s="4" t="s">
        <v>131</v>
      </c>
      <c r="U86" s="20">
        <v>0.556</v>
      </c>
      <c r="V86" s="4">
        <f t="shared" si="1"/>
        <v>0</v>
      </c>
    </row>
    <row r="87" spans="1:22" ht="15">
      <c r="A87" s="6"/>
      <c r="B87" s="9"/>
      <c r="C87" s="4"/>
      <c r="D87" s="13"/>
      <c r="E87" s="13"/>
      <c r="F87" s="13"/>
      <c r="G87" s="18"/>
      <c r="H87" s="18"/>
      <c r="I87" s="18"/>
      <c r="J87" s="18"/>
      <c r="K87" s="16"/>
      <c r="L87" s="18"/>
      <c r="M87" s="16"/>
      <c r="N87" s="11"/>
      <c r="O87" s="36"/>
      <c r="P87" s="16"/>
      <c r="Q87" s="18"/>
      <c r="R87" s="18"/>
      <c r="S87" s="18"/>
      <c r="T87" s="4"/>
      <c r="U87" s="20"/>
      <c r="V87" s="4"/>
    </row>
    <row r="88" spans="1:22" ht="15">
      <c r="A88" s="6" t="s">
        <v>61</v>
      </c>
      <c r="B88" s="9">
        <v>29383</v>
      </c>
      <c r="C88" s="4" t="s">
        <v>1</v>
      </c>
      <c r="D88" s="13" t="s">
        <v>31</v>
      </c>
      <c r="E88" s="4" t="s">
        <v>106</v>
      </c>
      <c r="F88" s="13" t="s">
        <v>26</v>
      </c>
      <c r="G88" s="18">
        <v>106.35</v>
      </c>
      <c r="H88" s="18">
        <v>180</v>
      </c>
      <c r="I88" s="18">
        <v>190</v>
      </c>
      <c r="J88" s="61">
        <v>192.5</v>
      </c>
      <c r="K88" s="16">
        <v>190</v>
      </c>
      <c r="L88" s="18" t="s">
        <v>134</v>
      </c>
      <c r="M88" s="16">
        <v>1</v>
      </c>
      <c r="N88" s="11">
        <v>1.1945</v>
      </c>
      <c r="O88" s="32">
        <f t="shared" si="4"/>
        <v>226.95499999999998</v>
      </c>
      <c r="P88" s="16" t="s">
        <v>187</v>
      </c>
      <c r="Q88" s="18" t="s">
        <v>237</v>
      </c>
      <c r="R88" s="18"/>
      <c r="S88" s="18"/>
      <c r="T88" s="4" t="s">
        <v>131</v>
      </c>
      <c r="U88" s="20">
        <v>0.5416</v>
      </c>
      <c r="V88" s="4">
        <f aca="true" t="shared" si="5" ref="V88:V94">U88*K88</f>
        <v>102.904</v>
      </c>
    </row>
    <row r="89" spans="1:22" ht="15">
      <c r="A89" s="6"/>
      <c r="B89" s="9"/>
      <c r="C89" s="4"/>
      <c r="D89" s="13"/>
      <c r="E89" s="13"/>
      <c r="F89" s="13"/>
      <c r="G89" s="18"/>
      <c r="H89" s="18"/>
      <c r="I89" s="18"/>
      <c r="J89" s="18"/>
      <c r="K89" s="16"/>
      <c r="L89" s="18"/>
      <c r="M89" s="16"/>
      <c r="N89" s="11"/>
      <c r="O89" s="36"/>
      <c r="P89" s="16"/>
      <c r="Q89" s="18"/>
      <c r="R89" s="18"/>
      <c r="S89" s="18"/>
      <c r="T89" s="6"/>
      <c r="U89" s="20"/>
      <c r="V89" s="4"/>
    </row>
    <row r="90" spans="1:22" ht="15">
      <c r="A90" s="6" t="s">
        <v>103</v>
      </c>
      <c r="B90" s="9">
        <v>33376</v>
      </c>
      <c r="C90" s="4" t="s">
        <v>1</v>
      </c>
      <c r="D90" s="13" t="s">
        <v>4</v>
      </c>
      <c r="E90" s="4" t="s">
        <v>106</v>
      </c>
      <c r="F90" s="13" t="s">
        <v>23</v>
      </c>
      <c r="G90" s="18">
        <v>120.8</v>
      </c>
      <c r="H90" s="18">
        <v>170</v>
      </c>
      <c r="I90" s="30">
        <v>175</v>
      </c>
      <c r="J90" s="18">
        <v>175</v>
      </c>
      <c r="K90" s="16">
        <v>175</v>
      </c>
      <c r="L90" s="18" t="s">
        <v>129</v>
      </c>
      <c r="M90" s="16">
        <v>1</v>
      </c>
      <c r="N90" s="11">
        <v>1.1603</v>
      </c>
      <c r="O90" s="32">
        <f t="shared" si="4"/>
        <v>203.0525</v>
      </c>
      <c r="P90" s="62" t="s">
        <v>159</v>
      </c>
      <c r="Q90" s="18" t="s">
        <v>237</v>
      </c>
      <c r="R90" s="18" t="s">
        <v>223</v>
      </c>
      <c r="S90" s="18">
        <v>12</v>
      </c>
      <c r="T90" s="4" t="s">
        <v>131</v>
      </c>
      <c r="U90" s="20">
        <v>0.5262</v>
      </c>
      <c r="V90" s="4">
        <f t="shared" si="5"/>
        <v>92.085</v>
      </c>
    </row>
    <row r="91" spans="1:22" ht="15">
      <c r="A91" s="6"/>
      <c r="B91" s="9"/>
      <c r="C91" s="4"/>
      <c r="D91" s="13"/>
      <c r="E91" s="13"/>
      <c r="F91" s="13"/>
      <c r="G91" s="18"/>
      <c r="H91" s="18"/>
      <c r="I91" s="18"/>
      <c r="J91" s="18"/>
      <c r="K91" s="16"/>
      <c r="L91" s="18"/>
      <c r="M91" s="16"/>
      <c r="N91" s="11"/>
      <c r="O91" s="36"/>
      <c r="P91" s="16"/>
      <c r="Q91" s="18"/>
      <c r="R91" s="18"/>
      <c r="S91" s="18"/>
      <c r="T91" s="6"/>
      <c r="U91" s="20"/>
      <c r="V91" s="4"/>
    </row>
    <row r="92" spans="1:22" ht="15">
      <c r="A92" s="6" t="s">
        <v>28</v>
      </c>
      <c r="B92" s="9">
        <v>29579</v>
      </c>
      <c r="C92" s="4" t="s">
        <v>7</v>
      </c>
      <c r="D92" s="13" t="s">
        <v>4</v>
      </c>
      <c r="E92" s="4" t="s">
        <v>106</v>
      </c>
      <c r="F92" s="13" t="s">
        <v>26</v>
      </c>
      <c r="G92" s="18">
        <v>111.7</v>
      </c>
      <c r="H92" s="30">
        <v>160</v>
      </c>
      <c r="I92" s="30">
        <v>160</v>
      </c>
      <c r="J92" s="18"/>
      <c r="K92" s="16">
        <v>0</v>
      </c>
      <c r="L92" s="18" t="s">
        <v>134</v>
      </c>
      <c r="M92" s="16" t="s">
        <v>139</v>
      </c>
      <c r="N92" s="11">
        <v>1.1788</v>
      </c>
      <c r="O92" s="32">
        <f t="shared" si="4"/>
        <v>0</v>
      </c>
      <c r="P92" s="16" t="s">
        <v>139</v>
      </c>
      <c r="Q92" s="18" t="s">
        <v>238</v>
      </c>
      <c r="R92" s="18"/>
      <c r="S92" s="18"/>
      <c r="T92" s="4" t="s">
        <v>131</v>
      </c>
      <c r="U92" s="20">
        <v>0.5346</v>
      </c>
      <c r="V92" s="4">
        <f t="shared" si="5"/>
        <v>0</v>
      </c>
    </row>
    <row r="93" spans="1:22" ht="15">
      <c r="A93" s="6"/>
      <c r="B93" s="23"/>
      <c r="C93" s="4"/>
      <c r="D93" s="13"/>
      <c r="E93" s="13"/>
      <c r="F93" s="13"/>
      <c r="G93" s="18"/>
      <c r="H93" s="18"/>
      <c r="I93" s="18"/>
      <c r="J93" s="18"/>
      <c r="K93" s="16"/>
      <c r="L93" s="18"/>
      <c r="M93" s="16"/>
      <c r="N93" s="11"/>
      <c r="O93" s="36"/>
      <c r="P93" s="16"/>
      <c r="Q93" s="18"/>
      <c r="R93" s="18"/>
      <c r="S93" s="18"/>
      <c r="T93" s="6"/>
      <c r="U93" s="20"/>
      <c r="V93" s="4"/>
    </row>
    <row r="94" spans="1:22" ht="15">
      <c r="A94" s="6" t="s">
        <v>95</v>
      </c>
      <c r="B94" s="9">
        <v>25691</v>
      </c>
      <c r="C94" s="4" t="s">
        <v>1</v>
      </c>
      <c r="D94" s="13" t="s">
        <v>4</v>
      </c>
      <c r="E94" s="4" t="s">
        <v>106</v>
      </c>
      <c r="F94" s="13" t="s">
        <v>76</v>
      </c>
      <c r="G94" s="18">
        <v>114.95</v>
      </c>
      <c r="H94" s="18">
        <v>155</v>
      </c>
      <c r="I94" s="18">
        <v>165</v>
      </c>
      <c r="J94" s="30">
        <v>170</v>
      </c>
      <c r="K94" s="16">
        <v>165</v>
      </c>
      <c r="L94" s="18" t="s">
        <v>134</v>
      </c>
      <c r="M94" s="16">
        <v>1</v>
      </c>
      <c r="N94" s="11">
        <v>1.2083</v>
      </c>
      <c r="O94" s="32">
        <f t="shared" si="4"/>
        <v>199.3695</v>
      </c>
      <c r="P94" s="16" t="s">
        <v>139</v>
      </c>
      <c r="Q94" s="18" t="s">
        <v>237</v>
      </c>
      <c r="R94" s="18"/>
      <c r="S94" s="18"/>
      <c r="T94" s="4" t="s">
        <v>131</v>
      </c>
      <c r="U94" s="20">
        <v>0.5314</v>
      </c>
      <c r="V94" s="4">
        <f t="shared" si="5"/>
        <v>87.681</v>
      </c>
    </row>
    <row r="95" spans="1:22" ht="15">
      <c r="A95" s="71" t="s">
        <v>140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</row>
    <row r="96" spans="1:22" ht="15" customHeight="1">
      <c r="A96" s="71" t="s">
        <v>20</v>
      </c>
      <c r="B96" s="71" t="s">
        <v>21</v>
      </c>
      <c r="C96" s="71" t="s">
        <v>22</v>
      </c>
      <c r="D96" s="71" t="s">
        <v>110</v>
      </c>
      <c r="E96" s="71" t="s">
        <v>91</v>
      </c>
      <c r="F96" s="71" t="s">
        <v>111</v>
      </c>
      <c r="G96" s="71" t="s">
        <v>90</v>
      </c>
      <c r="H96" s="71" t="s">
        <v>112</v>
      </c>
      <c r="I96" s="71"/>
      <c r="J96" s="71"/>
      <c r="K96" s="71" t="s">
        <v>113</v>
      </c>
      <c r="L96" s="71" t="s">
        <v>114</v>
      </c>
      <c r="M96" s="71" t="s">
        <v>115</v>
      </c>
      <c r="N96" s="71" t="s">
        <v>116</v>
      </c>
      <c r="O96" s="71" t="s">
        <v>96</v>
      </c>
      <c r="P96" s="72" t="s">
        <v>117</v>
      </c>
      <c r="Q96" s="72" t="s">
        <v>118</v>
      </c>
      <c r="R96" s="73" t="s">
        <v>119</v>
      </c>
      <c r="S96" s="69" t="s">
        <v>120</v>
      </c>
      <c r="T96" s="69" t="s">
        <v>121</v>
      </c>
      <c r="U96" s="76" t="s">
        <v>245</v>
      </c>
      <c r="V96" s="76" t="s">
        <v>246</v>
      </c>
    </row>
    <row r="97" spans="1:22" ht="15">
      <c r="A97" s="71"/>
      <c r="B97" s="71"/>
      <c r="C97" s="71"/>
      <c r="D97" s="71"/>
      <c r="E97" s="71"/>
      <c r="F97" s="71"/>
      <c r="G97" s="71"/>
      <c r="H97" s="62">
        <v>1</v>
      </c>
      <c r="I97" s="62">
        <v>2</v>
      </c>
      <c r="J97" s="62">
        <v>3</v>
      </c>
      <c r="K97" s="71"/>
      <c r="L97" s="71"/>
      <c r="M97" s="71"/>
      <c r="N97" s="71"/>
      <c r="O97" s="71"/>
      <c r="P97" s="72"/>
      <c r="Q97" s="72"/>
      <c r="R97" s="73"/>
      <c r="S97" s="69"/>
      <c r="T97" s="69"/>
      <c r="U97" s="76"/>
      <c r="V97" s="76"/>
    </row>
    <row r="98" spans="1:22" ht="15">
      <c r="A98" s="6" t="s">
        <v>88</v>
      </c>
      <c r="B98" s="9">
        <v>35525</v>
      </c>
      <c r="C98" s="4" t="s">
        <v>1</v>
      </c>
      <c r="D98" s="13" t="s">
        <v>9</v>
      </c>
      <c r="E98" s="13" t="s">
        <v>105</v>
      </c>
      <c r="F98" s="13" t="s">
        <v>24</v>
      </c>
      <c r="G98" s="13">
        <v>73.75</v>
      </c>
      <c r="H98" s="13">
        <v>95</v>
      </c>
      <c r="I98" s="13">
        <v>102.5</v>
      </c>
      <c r="J98" s="13">
        <v>102.5</v>
      </c>
      <c r="K98" s="16">
        <v>95</v>
      </c>
      <c r="L98" s="18" t="s">
        <v>126</v>
      </c>
      <c r="M98" s="16">
        <v>1</v>
      </c>
      <c r="N98" s="11">
        <v>1.6</v>
      </c>
      <c r="O98" s="37">
        <f t="shared" si="4"/>
        <v>152</v>
      </c>
      <c r="P98" s="4" t="s">
        <v>139</v>
      </c>
      <c r="Q98" s="13" t="s">
        <v>241</v>
      </c>
      <c r="R98" s="18" t="s">
        <v>222</v>
      </c>
      <c r="S98" s="18">
        <v>12</v>
      </c>
      <c r="T98" s="4" t="s">
        <v>131</v>
      </c>
      <c r="U98" s="11">
        <v>0.673</v>
      </c>
      <c r="V98" s="4">
        <f>U98*K98</f>
        <v>63.935</v>
      </c>
    </row>
    <row r="99" spans="1:22" ht="15">
      <c r="A99" s="6"/>
      <c r="B99" s="9"/>
      <c r="C99" s="6"/>
      <c r="D99" s="13"/>
      <c r="E99" s="13"/>
      <c r="F99" s="13"/>
      <c r="G99" s="13"/>
      <c r="H99" s="13"/>
      <c r="I99" s="13"/>
      <c r="J99" s="13"/>
      <c r="K99" s="16"/>
      <c r="L99" s="18"/>
      <c r="M99" s="16"/>
      <c r="N99" s="11"/>
      <c r="O99" s="27"/>
      <c r="P99" s="4"/>
      <c r="Q99" s="13"/>
      <c r="R99" s="13"/>
      <c r="S99" s="13"/>
      <c r="T99" s="4"/>
      <c r="U99" s="11"/>
      <c r="V99" s="6"/>
    </row>
    <row r="100" spans="1:22" ht="15">
      <c r="A100" s="6" t="s">
        <v>61</v>
      </c>
      <c r="B100" s="9">
        <v>29383</v>
      </c>
      <c r="C100" s="4" t="s">
        <v>1</v>
      </c>
      <c r="D100" s="13" t="s">
        <v>31</v>
      </c>
      <c r="E100" s="13" t="s">
        <v>105</v>
      </c>
      <c r="F100" s="13" t="s">
        <v>26</v>
      </c>
      <c r="G100" s="13">
        <v>106.35</v>
      </c>
      <c r="H100" s="13">
        <v>190</v>
      </c>
      <c r="I100" s="13">
        <v>197.5</v>
      </c>
      <c r="J100" s="13">
        <v>205</v>
      </c>
      <c r="K100" s="16">
        <v>205</v>
      </c>
      <c r="L100" s="18" t="s">
        <v>134</v>
      </c>
      <c r="M100" s="16">
        <v>1</v>
      </c>
      <c r="N100" s="11">
        <v>1.1945</v>
      </c>
      <c r="O100" s="37">
        <f t="shared" si="4"/>
        <v>244.87249999999997</v>
      </c>
      <c r="P100" s="4" t="s">
        <v>139</v>
      </c>
      <c r="Q100" s="13" t="s">
        <v>237</v>
      </c>
      <c r="R100" s="13"/>
      <c r="S100" s="13"/>
      <c r="T100" s="4" t="s">
        <v>131</v>
      </c>
      <c r="U100" s="11">
        <v>0.5416</v>
      </c>
      <c r="V100" s="4">
        <f>U100*K100</f>
        <v>111.02799999999999</v>
      </c>
    </row>
    <row r="101" spans="1:22" ht="15">
      <c r="A101" s="71" t="s">
        <v>141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</row>
    <row r="102" spans="1:22" ht="15" customHeight="1">
      <c r="A102" s="71" t="s">
        <v>20</v>
      </c>
      <c r="B102" s="71" t="s">
        <v>21</v>
      </c>
      <c r="C102" s="71" t="s">
        <v>22</v>
      </c>
      <c r="D102" s="71" t="s">
        <v>110</v>
      </c>
      <c r="E102" s="71" t="s">
        <v>91</v>
      </c>
      <c r="F102" s="71" t="s">
        <v>111</v>
      </c>
      <c r="G102" s="71" t="s">
        <v>90</v>
      </c>
      <c r="H102" s="71" t="s">
        <v>112</v>
      </c>
      <c r="I102" s="71"/>
      <c r="J102" s="71"/>
      <c r="K102" s="71" t="s">
        <v>113</v>
      </c>
      <c r="L102" s="71" t="s">
        <v>114</v>
      </c>
      <c r="M102" s="71" t="s">
        <v>115</v>
      </c>
      <c r="N102" s="71" t="s">
        <v>116</v>
      </c>
      <c r="O102" s="71" t="s">
        <v>96</v>
      </c>
      <c r="P102" s="72" t="s">
        <v>117</v>
      </c>
      <c r="Q102" s="72" t="s">
        <v>118</v>
      </c>
      <c r="R102" s="73" t="s">
        <v>119</v>
      </c>
      <c r="S102" s="69" t="s">
        <v>120</v>
      </c>
      <c r="T102" s="69" t="s">
        <v>121</v>
      </c>
      <c r="U102" s="76" t="s">
        <v>245</v>
      </c>
      <c r="V102" s="76" t="s">
        <v>246</v>
      </c>
    </row>
    <row r="103" spans="1:22" ht="15">
      <c r="A103" s="71"/>
      <c r="B103" s="71"/>
      <c r="C103" s="71"/>
      <c r="D103" s="71"/>
      <c r="E103" s="71"/>
      <c r="F103" s="71"/>
      <c r="G103" s="71"/>
      <c r="H103" s="62">
        <v>1</v>
      </c>
      <c r="I103" s="62">
        <v>2</v>
      </c>
      <c r="J103" s="62">
        <v>3</v>
      </c>
      <c r="K103" s="71"/>
      <c r="L103" s="71"/>
      <c r="M103" s="71"/>
      <c r="N103" s="71"/>
      <c r="O103" s="71"/>
      <c r="P103" s="72"/>
      <c r="Q103" s="72"/>
      <c r="R103" s="73"/>
      <c r="S103" s="69"/>
      <c r="T103" s="69"/>
      <c r="U103" s="76"/>
      <c r="V103" s="76"/>
    </row>
    <row r="104" spans="1:22" ht="15">
      <c r="A104" s="38" t="s">
        <v>40</v>
      </c>
      <c r="B104" s="39">
        <v>37221</v>
      </c>
      <c r="C104" s="10" t="s">
        <v>1</v>
      </c>
      <c r="D104" s="10" t="s">
        <v>18</v>
      </c>
      <c r="E104" s="4" t="s">
        <v>106</v>
      </c>
      <c r="F104" s="10" t="s">
        <v>24</v>
      </c>
      <c r="G104" s="4">
        <v>51.6</v>
      </c>
      <c r="H104" s="14">
        <v>75</v>
      </c>
      <c r="I104" s="14">
        <v>80</v>
      </c>
      <c r="J104" s="14">
        <v>82.5</v>
      </c>
      <c r="K104" s="15">
        <v>82.5</v>
      </c>
      <c r="L104" s="18" t="s">
        <v>125</v>
      </c>
      <c r="M104" s="16">
        <v>1</v>
      </c>
      <c r="N104" s="11">
        <v>2.1116</v>
      </c>
      <c r="O104" s="32">
        <f>N104*K104</f>
        <v>174.20700000000002</v>
      </c>
      <c r="P104" s="19" t="s">
        <v>139</v>
      </c>
      <c r="Q104" s="13" t="s">
        <v>240</v>
      </c>
      <c r="R104" s="13" t="s">
        <v>226</v>
      </c>
      <c r="S104" s="13">
        <v>12</v>
      </c>
      <c r="T104" s="4" t="s">
        <v>142</v>
      </c>
      <c r="U104" s="11">
        <v>0.9601</v>
      </c>
      <c r="V104" s="4">
        <f>U104*K104</f>
        <v>79.20824999999999</v>
      </c>
    </row>
    <row r="105" spans="1:22" ht="15">
      <c r="A105" s="6" t="s">
        <v>41</v>
      </c>
      <c r="B105" s="9">
        <v>36685</v>
      </c>
      <c r="C105" s="10" t="s">
        <v>1</v>
      </c>
      <c r="D105" s="10" t="s">
        <v>18</v>
      </c>
      <c r="E105" s="4" t="s">
        <v>106</v>
      </c>
      <c r="F105" s="4" t="s">
        <v>24</v>
      </c>
      <c r="G105" s="4">
        <v>52</v>
      </c>
      <c r="H105" s="14">
        <v>50</v>
      </c>
      <c r="I105" s="14">
        <v>57.5</v>
      </c>
      <c r="J105" s="14">
        <v>60</v>
      </c>
      <c r="K105" s="15">
        <v>60</v>
      </c>
      <c r="L105" s="18" t="s">
        <v>125</v>
      </c>
      <c r="M105" s="16">
        <v>2</v>
      </c>
      <c r="N105" s="11">
        <v>2.0902</v>
      </c>
      <c r="O105" s="32">
        <f>N105*K105</f>
        <v>125.41199999999999</v>
      </c>
      <c r="P105" s="19" t="s">
        <v>139</v>
      </c>
      <c r="Q105" s="13" t="s">
        <v>238</v>
      </c>
      <c r="R105" s="13" t="s">
        <v>226</v>
      </c>
      <c r="S105" s="13">
        <v>5</v>
      </c>
      <c r="T105" s="4" t="s">
        <v>142</v>
      </c>
      <c r="U105" s="11">
        <v>0.9515</v>
      </c>
      <c r="V105" s="4">
        <f>U105*K105</f>
        <v>57.09</v>
      </c>
    </row>
    <row r="106" spans="1:22" ht="15">
      <c r="A106" s="38"/>
      <c r="B106" s="39"/>
      <c r="C106" s="10"/>
      <c r="D106" s="10"/>
      <c r="E106" s="4"/>
      <c r="F106" s="10"/>
      <c r="G106" s="4"/>
      <c r="H106" s="14"/>
      <c r="I106" s="14"/>
      <c r="J106" s="14"/>
      <c r="K106" s="15"/>
      <c r="L106" s="18"/>
      <c r="M106" s="16"/>
      <c r="N106" s="11"/>
      <c r="O106" s="32"/>
      <c r="P106" s="19"/>
      <c r="Q106" s="13"/>
      <c r="R106" s="13"/>
      <c r="S106" s="13"/>
      <c r="T106" s="4"/>
      <c r="U106" s="11"/>
      <c r="V106" s="6"/>
    </row>
    <row r="107" spans="1:22" ht="15">
      <c r="A107" s="38" t="s">
        <v>52</v>
      </c>
      <c r="B107" s="39">
        <v>29825</v>
      </c>
      <c r="C107" s="10" t="s">
        <v>1</v>
      </c>
      <c r="D107" s="10" t="s">
        <v>6</v>
      </c>
      <c r="E107" s="4" t="s">
        <v>106</v>
      </c>
      <c r="F107" s="10" t="s">
        <v>26</v>
      </c>
      <c r="G107" s="4">
        <v>82.5</v>
      </c>
      <c r="H107" s="14">
        <v>125</v>
      </c>
      <c r="I107" s="14">
        <v>135</v>
      </c>
      <c r="J107" s="14">
        <v>140</v>
      </c>
      <c r="K107" s="15">
        <v>140</v>
      </c>
      <c r="L107" s="18" t="s">
        <v>134</v>
      </c>
      <c r="M107" s="16">
        <v>1</v>
      </c>
      <c r="N107" s="11">
        <v>1.3646</v>
      </c>
      <c r="O107" s="32">
        <f>N107*K107</f>
        <v>191.044</v>
      </c>
      <c r="P107" s="19" t="s">
        <v>193</v>
      </c>
      <c r="Q107" s="13" t="s">
        <v>242</v>
      </c>
      <c r="R107" s="18" t="s">
        <v>223</v>
      </c>
      <c r="S107" s="18">
        <v>12</v>
      </c>
      <c r="T107" s="4" t="s">
        <v>142</v>
      </c>
      <c r="U107" s="11">
        <v>0.6193</v>
      </c>
      <c r="V107" s="4">
        <f>U107*K107</f>
        <v>86.702</v>
      </c>
    </row>
    <row r="108" spans="1:22" ht="15">
      <c r="A108" s="6"/>
      <c r="B108" s="9"/>
      <c r="C108" s="4"/>
      <c r="D108" s="4"/>
      <c r="E108" s="4"/>
      <c r="F108" s="4"/>
      <c r="G108" s="4"/>
      <c r="H108" s="14"/>
      <c r="I108" s="14"/>
      <c r="J108" s="14"/>
      <c r="K108" s="15"/>
      <c r="L108" s="18"/>
      <c r="M108" s="16"/>
      <c r="N108" s="11"/>
      <c r="O108" s="32"/>
      <c r="P108" s="19"/>
      <c r="Q108" s="13"/>
      <c r="R108" s="13"/>
      <c r="S108" s="13"/>
      <c r="T108" s="4"/>
      <c r="U108" s="11"/>
      <c r="V108" s="6"/>
    </row>
    <row r="109" spans="1:22" ht="15">
      <c r="A109" s="6" t="s">
        <v>45</v>
      </c>
      <c r="B109" s="9">
        <v>30313</v>
      </c>
      <c r="C109" s="4" t="s">
        <v>1</v>
      </c>
      <c r="D109" s="4" t="s">
        <v>8</v>
      </c>
      <c r="E109" s="4" t="s">
        <v>106</v>
      </c>
      <c r="F109" s="4" t="s">
        <v>26</v>
      </c>
      <c r="G109" s="4">
        <v>89</v>
      </c>
      <c r="H109" s="14">
        <v>145</v>
      </c>
      <c r="I109" s="14">
        <v>150</v>
      </c>
      <c r="J109" s="14" t="s">
        <v>139</v>
      </c>
      <c r="K109" s="15">
        <v>150</v>
      </c>
      <c r="L109" s="18" t="s">
        <v>125</v>
      </c>
      <c r="M109" s="16">
        <v>1</v>
      </c>
      <c r="N109" s="11">
        <v>1.3001</v>
      </c>
      <c r="O109" s="32">
        <f>N109*K109</f>
        <v>195.01500000000001</v>
      </c>
      <c r="P109" s="19" t="s">
        <v>192</v>
      </c>
      <c r="Q109" s="13" t="s">
        <v>242</v>
      </c>
      <c r="R109" s="13" t="s">
        <v>226</v>
      </c>
      <c r="S109" s="13">
        <v>12</v>
      </c>
      <c r="T109" s="4" t="s">
        <v>142</v>
      </c>
      <c r="U109" s="11">
        <v>0.5893</v>
      </c>
      <c r="V109" s="4">
        <f>U109*K109</f>
        <v>88.39500000000001</v>
      </c>
    </row>
    <row r="110" spans="1:22" ht="15">
      <c r="A110" s="6"/>
      <c r="B110" s="9"/>
      <c r="C110" s="4"/>
      <c r="D110" s="4"/>
      <c r="E110" s="4"/>
      <c r="F110" s="4"/>
      <c r="G110" s="4"/>
      <c r="H110" s="14"/>
      <c r="I110" s="14"/>
      <c r="J110" s="14"/>
      <c r="K110" s="15"/>
      <c r="L110" s="18"/>
      <c r="M110" s="16"/>
      <c r="N110" s="11"/>
      <c r="O110" s="32"/>
      <c r="P110" s="19"/>
      <c r="Q110" s="13"/>
      <c r="R110" s="13"/>
      <c r="S110" s="13"/>
      <c r="T110" s="4"/>
      <c r="U110" s="11"/>
      <c r="V110" s="6"/>
    </row>
    <row r="111" spans="1:22" ht="15">
      <c r="A111" s="6" t="s">
        <v>93</v>
      </c>
      <c r="B111" s="9">
        <v>30110</v>
      </c>
      <c r="C111" s="4" t="s">
        <v>1</v>
      </c>
      <c r="D111" s="4" t="s">
        <v>13</v>
      </c>
      <c r="E111" s="4" t="s">
        <v>106</v>
      </c>
      <c r="F111" s="4" t="s">
        <v>26</v>
      </c>
      <c r="G111" s="4">
        <v>96.4</v>
      </c>
      <c r="H111" s="14">
        <v>182.5</v>
      </c>
      <c r="I111" s="14">
        <v>190</v>
      </c>
      <c r="J111" s="29">
        <v>195</v>
      </c>
      <c r="K111" s="15">
        <v>190</v>
      </c>
      <c r="L111" s="18" t="s">
        <v>125</v>
      </c>
      <c r="M111" s="16">
        <v>1</v>
      </c>
      <c r="N111" s="11">
        <v>1.2412</v>
      </c>
      <c r="O111" s="32">
        <f>N111*K111</f>
        <v>235.828</v>
      </c>
      <c r="P111" s="19" t="s">
        <v>188</v>
      </c>
      <c r="Q111" s="13" t="s">
        <v>237</v>
      </c>
      <c r="R111" s="13"/>
      <c r="S111" s="13"/>
      <c r="T111" s="4" t="s">
        <v>142</v>
      </c>
      <c r="U111" s="11">
        <v>0.5636</v>
      </c>
      <c r="V111" s="4">
        <f>U111*K111</f>
        <v>107.084</v>
      </c>
    </row>
    <row r="112" spans="1:22" ht="15">
      <c r="A112" s="6"/>
      <c r="B112" s="9"/>
      <c r="C112" s="4"/>
      <c r="D112" s="4"/>
      <c r="E112" s="4"/>
      <c r="F112" s="4"/>
      <c r="G112" s="4"/>
      <c r="H112" s="14"/>
      <c r="I112" s="14"/>
      <c r="J112" s="14"/>
      <c r="K112" s="15"/>
      <c r="L112" s="18"/>
      <c r="M112" s="16"/>
      <c r="N112" s="11"/>
      <c r="O112" s="32"/>
      <c r="P112" s="19"/>
      <c r="Q112" s="13"/>
      <c r="R112" s="13"/>
      <c r="S112" s="13"/>
      <c r="T112" s="4"/>
      <c r="U112" s="11"/>
      <c r="V112" s="6"/>
    </row>
    <row r="113" spans="1:22" ht="15">
      <c r="A113" s="6" t="s">
        <v>35</v>
      </c>
      <c r="B113" s="9">
        <v>26548</v>
      </c>
      <c r="C113" s="4" t="s">
        <v>1</v>
      </c>
      <c r="D113" s="4" t="s">
        <v>31</v>
      </c>
      <c r="E113" s="4" t="s">
        <v>106</v>
      </c>
      <c r="F113" s="4" t="s">
        <v>26</v>
      </c>
      <c r="G113" s="4">
        <v>101.5</v>
      </c>
      <c r="H113" s="14">
        <v>200</v>
      </c>
      <c r="I113" s="14">
        <v>215</v>
      </c>
      <c r="J113" s="14">
        <v>225</v>
      </c>
      <c r="K113" s="15">
        <v>225</v>
      </c>
      <c r="L113" s="18" t="s">
        <v>125</v>
      </c>
      <c r="M113" s="16">
        <v>1</v>
      </c>
      <c r="N113" s="11">
        <v>1.2243</v>
      </c>
      <c r="O113" s="32">
        <f>N113*K113</f>
        <v>275.4675</v>
      </c>
      <c r="P113" s="19" t="s">
        <v>187</v>
      </c>
      <c r="Q113" s="13" t="s">
        <v>237</v>
      </c>
      <c r="R113" s="13" t="s">
        <v>226</v>
      </c>
      <c r="S113" s="13">
        <v>12</v>
      </c>
      <c r="T113" s="4" t="s">
        <v>142</v>
      </c>
      <c r="U113" s="11">
        <v>0.5506</v>
      </c>
      <c r="V113" s="4">
        <f>U113*K113</f>
        <v>123.88499999999999</v>
      </c>
    </row>
    <row r="114" spans="1:22" ht="15">
      <c r="A114" s="6" t="s">
        <v>100</v>
      </c>
      <c r="B114" s="22">
        <v>32427</v>
      </c>
      <c r="C114" s="13" t="s">
        <v>1</v>
      </c>
      <c r="D114" s="4" t="s">
        <v>31</v>
      </c>
      <c r="E114" s="4" t="s">
        <v>106</v>
      </c>
      <c r="F114" s="4" t="s">
        <v>26</v>
      </c>
      <c r="G114" s="4">
        <v>109.9</v>
      </c>
      <c r="H114" s="14">
        <v>165</v>
      </c>
      <c r="I114" s="14">
        <v>175</v>
      </c>
      <c r="J114" s="14">
        <v>185</v>
      </c>
      <c r="K114" s="15">
        <v>185</v>
      </c>
      <c r="L114" s="18" t="s">
        <v>125</v>
      </c>
      <c r="M114" s="16">
        <v>2</v>
      </c>
      <c r="N114" s="11">
        <v>1.1832</v>
      </c>
      <c r="O114" s="32">
        <f>N114*K114</f>
        <v>218.892</v>
      </c>
      <c r="P114" s="19" t="s">
        <v>189</v>
      </c>
      <c r="Q114" s="13" t="s">
        <v>237</v>
      </c>
      <c r="R114" s="13"/>
      <c r="S114" s="13"/>
      <c r="T114" s="4" t="s">
        <v>142</v>
      </c>
      <c r="U114" s="11">
        <v>0.5366</v>
      </c>
      <c r="V114" s="4">
        <f>U114*K114</f>
        <v>99.27099999999999</v>
      </c>
    </row>
    <row r="115" spans="1:22" ht="15">
      <c r="A115" s="6" t="s">
        <v>43</v>
      </c>
      <c r="B115" s="9">
        <v>29143</v>
      </c>
      <c r="C115" s="4" t="s">
        <v>1</v>
      </c>
      <c r="D115" s="4" t="s">
        <v>31</v>
      </c>
      <c r="E115" s="4" t="s">
        <v>106</v>
      </c>
      <c r="F115" s="4" t="s">
        <v>26</v>
      </c>
      <c r="G115" s="4">
        <v>105.2</v>
      </c>
      <c r="H115" s="14">
        <v>160</v>
      </c>
      <c r="I115" s="14">
        <v>170</v>
      </c>
      <c r="J115" s="29">
        <v>177.5</v>
      </c>
      <c r="K115" s="15">
        <v>170</v>
      </c>
      <c r="L115" s="18" t="s">
        <v>125</v>
      </c>
      <c r="M115" s="16">
        <v>3</v>
      </c>
      <c r="N115" s="11">
        <v>1.1978</v>
      </c>
      <c r="O115" s="32">
        <f>N115*K115</f>
        <v>203.626</v>
      </c>
      <c r="P115" s="19" t="s">
        <v>190</v>
      </c>
      <c r="Q115" s="13" t="s">
        <v>242</v>
      </c>
      <c r="R115" s="13" t="s">
        <v>226</v>
      </c>
      <c r="S115" s="13">
        <v>3</v>
      </c>
      <c r="T115" s="4" t="s">
        <v>142</v>
      </c>
      <c r="U115" s="11">
        <v>0.5434</v>
      </c>
      <c r="V115" s="4">
        <f>U115*K115</f>
        <v>92.378</v>
      </c>
    </row>
    <row r="116" spans="1:22" ht="15">
      <c r="A116" s="6"/>
      <c r="B116" s="22"/>
      <c r="C116" s="13"/>
      <c r="D116" s="4"/>
      <c r="E116" s="4"/>
      <c r="F116" s="4"/>
      <c r="G116" s="4"/>
      <c r="H116" s="14"/>
      <c r="I116" s="14"/>
      <c r="J116" s="14"/>
      <c r="K116" s="15"/>
      <c r="L116" s="18"/>
      <c r="M116" s="16"/>
      <c r="N116" s="11"/>
      <c r="O116" s="32"/>
      <c r="P116" s="19"/>
      <c r="Q116" s="13"/>
      <c r="R116" s="13"/>
      <c r="S116" s="13"/>
      <c r="T116" s="4"/>
      <c r="U116" s="11"/>
      <c r="V116" s="6"/>
    </row>
    <row r="117" spans="1:22" ht="15">
      <c r="A117" s="6" t="s">
        <v>35</v>
      </c>
      <c r="B117" s="9">
        <v>26548</v>
      </c>
      <c r="C117" s="4" t="s">
        <v>1</v>
      </c>
      <c r="D117" s="4" t="s">
        <v>31</v>
      </c>
      <c r="E117" s="4" t="s">
        <v>106</v>
      </c>
      <c r="F117" s="4" t="s">
        <v>25</v>
      </c>
      <c r="G117" s="4">
        <v>101.5</v>
      </c>
      <c r="H117" s="14">
        <v>200</v>
      </c>
      <c r="I117" s="14">
        <v>215</v>
      </c>
      <c r="J117" s="14">
        <v>225</v>
      </c>
      <c r="K117" s="15">
        <v>225</v>
      </c>
      <c r="L117" s="18" t="s">
        <v>125</v>
      </c>
      <c r="M117" s="16">
        <v>1</v>
      </c>
      <c r="N117" s="11">
        <v>1.2243</v>
      </c>
      <c r="O117" s="32">
        <f>N117*K117</f>
        <v>275.4675</v>
      </c>
      <c r="P117" s="19" t="s">
        <v>139</v>
      </c>
      <c r="Q117" s="13" t="s">
        <v>237</v>
      </c>
      <c r="R117" s="13" t="s">
        <v>226</v>
      </c>
      <c r="S117" s="13">
        <v>12</v>
      </c>
      <c r="T117" s="4" t="s">
        <v>142</v>
      </c>
      <c r="U117" s="11">
        <v>0.5506</v>
      </c>
      <c r="V117" s="4">
        <f>U117*K117</f>
        <v>123.88499999999999</v>
      </c>
    </row>
    <row r="118" spans="1:22" ht="15">
      <c r="A118" s="6"/>
      <c r="B118" s="9"/>
      <c r="C118" s="4"/>
      <c r="D118" s="4"/>
      <c r="E118" s="4"/>
      <c r="F118" s="4"/>
      <c r="G118" s="4"/>
      <c r="H118" s="14"/>
      <c r="I118" s="14"/>
      <c r="J118" s="14"/>
      <c r="K118" s="15"/>
      <c r="L118" s="18"/>
      <c r="M118" s="16"/>
      <c r="N118" s="11"/>
      <c r="O118" s="32"/>
      <c r="P118" s="19"/>
      <c r="Q118" s="13"/>
      <c r="R118" s="13"/>
      <c r="S118" s="13"/>
      <c r="T118" s="4"/>
      <c r="U118" s="11"/>
      <c r="V118" s="6"/>
    </row>
    <row r="119" spans="1:22" ht="15">
      <c r="A119" s="6" t="s">
        <v>101</v>
      </c>
      <c r="B119" s="9">
        <v>22668</v>
      </c>
      <c r="C119" s="4" t="s">
        <v>15</v>
      </c>
      <c r="D119" s="4" t="s">
        <v>31</v>
      </c>
      <c r="E119" s="4" t="s">
        <v>106</v>
      </c>
      <c r="F119" s="4" t="s">
        <v>102</v>
      </c>
      <c r="G119" s="4">
        <v>109.95</v>
      </c>
      <c r="H119" s="14">
        <v>140</v>
      </c>
      <c r="I119" s="14">
        <v>145</v>
      </c>
      <c r="J119" s="14">
        <v>150</v>
      </c>
      <c r="K119" s="15">
        <v>150</v>
      </c>
      <c r="L119" s="18" t="s">
        <v>125</v>
      </c>
      <c r="M119" s="16">
        <v>1</v>
      </c>
      <c r="N119" s="11">
        <v>1.5157</v>
      </c>
      <c r="O119" s="32">
        <f>N119*K119</f>
        <v>227.35500000000002</v>
      </c>
      <c r="P119" s="19" t="s">
        <v>139</v>
      </c>
      <c r="Q119" s="13" t="s">
        <v>240</v>
      </c>
      <c r="R119" s="13"/>
      <c r="S119" s="13"/>
      <c r="T119" s="4" t="s">
        <v>142</v>
      </c>
      <c r="U119" s="11">
        <v>0.5365</v>
      </c>
      <c r="V119" s="4">
        <f>U119*K119</f>
        <v>80.475</v>
      </c>
    </row>
    <row r="120" spans="1:22" ht="15">
      <c r="A120" s="6"/>
      <c r="B120" s="9"/>
      <c r="C120" s="4"/>
      <c r="D120" s="4"/>
      <c r="E120" s="4"/>
      <c r="F120" s="4"/>
      <c r="G120" s="4"/>
      <c r="H120" s="14"/>
      <c r="I120" s="14"/>
      <c r="J120" s="14"/>
      <c r="K120" s="15"/>
      <c r="L120" s="18"/>
      <c r="M120" s="16"/>
      <c r="N120" s="11"/>
      <c r="O120" s="32"/>
      <c r="P120" s="19"/>
      <c r="Q120" s="13"/>
      <c r="R120" s="13"/>
      <c r="S120" s="13"/>
      <c r="T120" s="4"/>
      <c r="U120" s="11"/>
      <c r="V120" s="6"/>
    </row>
    <row r="121" spans="1:22" ht="15">
      <c r="A121" s="6" t="s">
        <v>104</v>
      </c>
      <c r="B121" s="9">
        <v>32005</v>
      </c>
      <c r="C121" s="4" t="s">
        <v>1</v>
      </c>
      <c r="D121" s="4" t="s">
        <v>4</v>
      </c>
      <c r="E121" s="4" t="s">
        <v>106</v>
      </c>
      <c r="F121" s="4" t="s">
        <v>26</v>
      </c>
      <c r="G121" s="4">
        <v>110.7</v>
      </c>
      <c r="H121" s="14">
        <v>170</v>
      </c>
      <c r="I121" s="14">
        <v>180</v>
      </c>
      <c r="J121" s="14" t="s">
        <v>139</v>
      </c>
      <c r="K121" s="15">
        <v>180</v>
      </c>
      <c r="L121" s="18" t="s">
        <v>134</v>
      </c>
      <c r="M121" s="16">
        <v>1</v>
      </c>
      <c r="N121" s="11">
        <v>1.181</v>
      </c>
      <c r="O121" s="32">
        <f>N121*K121</f>
        <v>212.58</v>
      </c>
      <c r="P121" s="19" t="s">
        <v>191</v>
      </c>
      <c r="Q121" s="13" t="s">
        <v>242</v>
      </c>
      <c r="R121" s="13"/>
      <c r="S121" s="13"/>
      <c r="T121" s="4" t="s">
        <v>142</v>
      </c>
      <c r="U121" s="11">
        <v>0.5357</v>
      </c>
      <c r="V121" s="4">
        <f>U121*K121</f>
        <v>96.42599999999999</v>
      </c>
    </row>
    <row r="122" spans="1:22" ht="15">
      <c r="A122" s="6" t="s">
        <v>30</v>
      </c>
      <c r="B122" s="9">
        <v>33055</v>
      </c>
      <c r="C122" s="4" t="s">
        <v>1</v>
      </c>
      <c r="D122" s="4" t="s">
        <v>4</v>
      </c>
      <c r="E122" s="4" t="s">
        <v>106</v>
      </c>
      <c r="F122" s="4" t="s">
        <v>26</v>
      </c>
      <c r="G122" s="4">
        <v>118.2</v>
      </c>
      <c r="H122" s="14">
        <v>130</v>
      </c>
      <c r="I122" s="14">
        <v>140</v>
      </c>
      <c r="J122" s="29">
        <v>145</v>
      </c>
      <c r="K122" s="15">
        <v>140</v>
      </c>
      <c r="L122" s="18" t="s">
        <v>134</v>
      </c>
      <c r="M122" s="16">
        <v>2</v>
      </c>
      <c r="N122" s="11">
        <v>1.1649</v>
      </c>
      <c r="O122" s="32">
        <f>N122*K122</f>
        <v>163.086</v>
      </c>
      <c r="P122" s="19" t="s">
        <v>209</v>
      </c>
      <c r="Q122" s="13" t="s">
        <v>240</v>
      </c>
      <c r="R122" s="13" t="s">
        <v>226</v>
      </c>
      <c r="S122" s="13">
        <v>5</v>
      </c>
      <c r="T122" s="4" t="s">
        <v>142</v>
      </c>
      <c r="U122" s="11">
        <v>0.5286</v>
      </c>
      <c r="V122" s="4">
        <f>U122*K122</f>
        <v>74.00399999999999</v>
      </c>
    </row>
    <row r="123" spans="1:22" ht="15">
      <c r="A123" s="71" t="s">
        <v>143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</row>
    <row r="124" spans="1:22" ht="15">
      <c r="A124" s="71" t="s">
        <v>20</v>
      </c>
      <c r="B124" s="71" t="s">
        <v>21</v>
      </c>
      <c r="C124" s="71" t="s">
        <v>22</v>
      </c>
      <c r="D124" s="71" t="s">
        <v>110</v>
      </c>
      <c r="E124" s="71" t="s">
        <v>91</v>
      </c>
      <c r="F124" s="71" t="s">
        <v>111</v>
      </c>
      <c r="G124" s="71" t="s">
        <v>90</v>
      </c>
      <c r="H124" s="71" t="s">
        <v>112</v>
      </c>
      <c r="I124" s="71"/>
      <c r="J124" s="71"/>
      <c r="K124" s="71" t="s">
        <v>113</v>
      </c>
      <c r="L124" s="71" t="s">
        <v>114</v>
      </c>
      <c r="M124" s="71" t="s">
        <v>115</v>
      </c>
      <c r="N124" s="71" t="s">
        <v>116</v>
      </c>
      <c r="O124" s="71" t="s">
        <v>96</v>
      </c>
      <c r="P124" s="72" t="s">
        <v>117</v>
      </c>
      <c r="Q124" s="72" t="s">
        <v>118</v>
      </c>
      <c r="R124" s="73" t="s">
        <v>119</v>
      </c>
      <c r="S124" s="69" t="s">
        <v>120</v>
      </c>
      <c r="T124" s="69" t="s">
        <v>121</v>
      </c>
      <c r="U124" s="76" t="s">
        <v>245</v>
      </c>
      <c r="V124" s="76" t="s">
        <v>246</v>
      </c>
    </row>
    <row r="125" spans="1:22" ht="15">
      <c r="A125" s="71"/>
      <c r="B125" s="71"/>
      <c r="C125" s="71"/>
      <c r="D125" s="71"/>
      <c r="E125" s="71"/>
      <c r="F125" s="71"/>
      <c r="G125" s="71"/>
      <c r="H125" s="62">
        <v>1</v>
      </c>
      <c r="I125" s="62">
        <v>2</v>
      </c>
      <c r="J125" s="62">
        <v>3</v>
      </c>
      <c r="K125" s="71"/>
      <c r="L125" s="71"/>
      <c r="M125" s="71"/>
      <c r="N125" s="71"/>
      <c r="O125" s="71"/>
      <c r="P125" s="72"/>
      <c r="Q125" s="72"/>
      <c r="R125" s="73"/>
      <c r="S125" s="69"/>
      <c r="T125" s="69"/>
      <c r="U125" s="76"/>
      <c r="V125" s="76"/>
    </row>
    <row r="126" spans="1:22" ht="15">
      <c r="A126" s="6" t="s">
        <v>43</v>
      </c>
      <c r="B126" s="9">
        <v>29143</v>
      </c>
      <c r="C126" s="4" t="s">
        <v>1</v>
      </c>
      <c r="D126" s="4" t="s">
        <v>31</v>
      </c>
      <c r="E126" s="13" t="s">
        <v>105</v>
      </c>
      <c r="F126" s="4" t="s">
        <v>26</v>
      </c>
      <c r="G126" s="4">
        <v>105.2</v>
      </c>
      <c r="H126" s="14">
        <v>190</v>
      </c>
      <c r="I126" s="14">
        <v>200</v>
      </c>
      <c r="J126" s="29" t="s">
        <v>139</v>
      </c>
      <c r="K126" s="15">
        <v>200</v>
      </c>
      <c r="L126" s="18" t="s">
        <v>125</v>
      </c>
      <c r="M126" s="16">
        <v>1</v>
      </c>
      <c r="N126" s="11">
        <v>1.1978</v>
      </c>
      <c r="O126" s="32">
        <f>N126*K126</f>
        <v>239.56</v>
      </c>
      <c r="P126" s="19" t="s">
        <v>139</v>
      </c>
      <c r="Q126" s="13" t="s">
        <v>244</v>
      </c>
      <c r="R126" s="13" t="s">
        <v>226</v>
      </c>
      <c r="S126" s="13">
        <v>12</v>
      </c>
      <c r="T126" s="4" t="s">
        <v>142</v>
      </c>
      <c r="U126" s="11">
        <v>0.5434</v>
      </c>
      <c r="V126" s="4">
        <f>U126*K126</f>
        <v>108.67999999999999</v>
      </c>
    </row>
    <row r="128" spans="1:2" ht="15">
      <c r="A128" s="70" t="s">
        <v>157</v>
      </c>
      <c r="B128" s="70"/>
    </row>
    <row r="129" spans="1:2" s="1" customFormat="1" ht="15">
      <c r="A129" s="6" t="s">
        <v>144</v>
      </c>
      <c r="B129" s="6" t="s">
        <v>151</v>
      </c>
    </row>
    <row r="130" spans="1:2" s="1" customFormat="1" ht="15">
      <c r="A130" s="6" t="s">
        <v>145</v>
      </c>
      <c r="B130" s="6" t="s">
        <v>152</v>
      </c>
    </row>
    <row r="131" spans="1:2" s="1" customFormat="1" ht="15">
      <c r="A131" s="6" t="s">
        <v>145</v>
      </c>
      <c r="B131" s="6" t="s">
        <v>153</v>
      </c>
    </row>
    <row r="132" spans="1:2" s="1" customFormat="1" ht="15">
      <c r="A132" s="6" t="s">
        <v>145</v>
      </c>
      <c r="B132" s="6" t="s">
        <v>154</v>
      </c>
    </row>
    <row r="133" spans="1:2" s="1" customFormat="1" ht="15">
      <c r="A133" s="6" t="s">
        <v>146</v>
      </c>
      <c r="B133" s="6" t="s">
        <v>150</v>
      </c>
    </row>
    <row r="134" spans="1:2" s="1" customFormat="1" ht="15">
      <c r="A134" s="6" t="s">
        <v>148</v>
      </c>
      <c r="B134" s="6" t="s">
        <v>155</v>
      </c>
    </row>
    <row r="135" spans="1:2" s="1" customFormat="1" ht="15">
      <c r="A135" s="6" t="s">
        <v>147</v>
      </c>
      <c r="B135" s="6" t="s">
        <v>156</v>
      </c>
    </row>
    <row r="136" spans="1:2" s="1" customFormat="1" ht="15">
      <c r="A136" s="6" t="s">
        <v>149</v>
      </c>
      <c r="B136" s="6" t="s">
        <v>155</v>
      </c>
    </row>
  </sheetData>
  <sheetProtection/>
  <mergeCells count="112">
    <mergeCell ref="A123:V123"/>
    <mergeCell ref="U102:U103"/>
    <mergeCell ref="V102:V103"/>
    <mergeCell ref="U96:U97"/>
    <mergeCell ref="V96:V97"/>
    <mergeCell ref="U124:U125"/>
    <mergeCell ref="V124:V125"/>
    <mergeCell ref="U6:U7"/>
    <mergeCell ref="V6:V7"/>
    <mergeCell ref="G96:G97"/>
    <mergeCell ref="H96:J96"/>
    <mergeCell ref="K96:K97"/>
    <mergeCell ref="L96:L97"/>
    <mergeCell ref="M96:M97"/>
    <mergeCell ref="Q6:Q7"/>
    <mergeCell ref="L102:L103"/>
    <mergeCell ref="M102:M103"/>
    <mergeCell ref="R6:R7"/>
    <mergeCell ref="S6:S7"/>
    <mergeCell ref="T6:T7"/>
    <mergeCell ref="A102:A103"/>
    <mergeCell ref="B102:B103"/>
    <mergeCell ref="C102:C103"/>
    <mergeCell ref="D102:D103"/>
    <mergeCell ref="A1:V1"/>
    <mergeCell ref="A2:V2"/>
    <mergeCell ref="A3:V3"/>
    <mergeCell ref="I4:V4"/>
    <mergeCell ref="A5:V5"/>
    <mergeCell ref="A8:V8"/>
    <mergeCell ref="U21:U22"/>
    <mergeCell ref="V21:V22"/>
    <mergeCell ref="A20:V20"/>
    <mergeCell ref="A4:H4"/>
    <mergeCell ref="A6:A7"/>
    <mergeCell ref="B6:B7"/>
    <mergeCell ref="C6:C7"/>
    <mergeCell ref="D6:D7"/>
    <mergeCell ref="E6:E7"/>
    <mergeCell ref="F6:F7"/>
    <mergeCell ref="G6:G7"/>
    <mergeCell ref="H6:J6"/>
    <mergeCell ref="K6:K7"/>
    <mergeCell ref="L6:L7"/>
    <mergeCell ref="M6:M7"/>
    <mergeCell ref="N6:N7"/>
    <mergeCell ref="O6:O7"/>
    <mergeCell ref="P6:P7"/>
    <mergeCell ref="F102:F103"/>
    <mergeCell ref="A96:A97"/>
    <mergeCell ref="S21:S22"/>
    <mergeCell ref="T21:T22"/>
    <mergeCell ref="B96:B97"/>
    <mergeCell ref="C96:C97"/>
    <mergeCell ref="D96:D97"/>
    <mergeCell ref="E96:E97"/>
    <mergeCell ref="G102:G103"/>
    <mergeCell ref="H102:J102"/>
    <mergeCell ref="K102:K103"/>
    <mergeCell ref="P21:P22"/>
    <mergeCell ref="N102:N103"/>
    <mergeCell ref="O102:O103"/>
    <mergeCell ref="P102:P103"/>
    <mergeCell ref="Q102:Q103"/>
    <mergeCell ref="R102:R103"/>
    <mergeCell ref="Q96:Q97"/>
    <mergeCell ref="R96:R97"/>
    <mergeCell ref="A95:V95"/>
    <mergeCell ref="A101:V101"/>
    <mergeCell ref="S102:S103"/>
    <mergeCell ref="T102:T103"/>
    <mergeCell ref="A21:A22"/>
    <mergeCell ref="B21:B22"/>
    <mergeCell ref="C21:C22"/>
    <mergeCell ref="D21:D22"/>
    <mergeCell ref="E21:E22"/>
    <mergeCell ref="F21:F22"/>
    <mergeCell ref="G21:G22"/>
    <mergeCell ref="H21:J21"/>
    <mergeCell ref="K21:K22"/>
    <mergeCell ref="L21:L22"/>
    <mergeCell ref="M21:M22"/>
    <mergeCell ref="F96:F97"/>
    <mergeCell ref="S96:S97"/>
    <mergeCell ref="T96:T97"/>
    <mergeCell ref="N96:N97"/>
    <mergeCell ref="O96:O97"/>
    <mergeCell ref="P96:P97"/>
    <mergeCell ref="Q21:Q22"/>
    <mergeCell ref="R21:R22"/>
    <mergeCell ref="N21:N22"/>
    <mergeCell ref="O21:O22"/>
    <mergeCell ref="E102:E103"/>
    <mergeCell ref="S124:S125"/>
    <mergeCell ref="T124:T125"/>
    <mergeCell ref="A128:B128"/>
    <mergeCell ref="M124:M125"/>
    <mergeCell ref="N124:N125"/>
    <mergeCell ref="O124:O125"/>
    <mergeCell ref="P124:P125"/>
    <mergeCell ref="Q124:Q125"/>
    <mergeCell ref="F124:F125"/>
    <mergeCell ref="G124:G125"/>
    <mergeCell ref="H124:J124"/>
    <mergeCell ref="K124:K125"/>
    <mergeCell ref="L124:L125"/>
    <mergeCell ref="A124:A125"/>
    <mergeCell ref="B124:B125"/>
    <mergeCell ref="C124:C125"/>
    <mergeCell ref="D124:D125"/>
    <mergeCell ref="E124:E125"/>
    <mergeCell ref="R124:R125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86"/>
  <sheetViews>
    <sheetView zoomScale="90" zoomScaleNormal="90" zoomScalePageLayoutView="0" workbookViewId="0" topLeftCell="A56">
      <selection activeCell="V75" sqref="V75"/>
    </sheetView>
  </sheetViews>
  <sheetFormatPr defaultColWidth="9.140625" defaultRowHeight="15"/>
  <cols>
    <col min="1" max="1" width="33.140625" style="1" bestFit="1" customWidth="1"/>
    <col min="2" max="2" width="14.140625" style="1" bestFit="1" customWidth="1"/>
    <col min="3" max="3" width="15.421875" style="1" bestFit="1" customWidth="1"/>
    <col min="4" max="4" width="24.421875" style="1" customWidth="1"/>
    <col min="5" max="5" width="9.57421875" style="1" bestFit="1" customWidth="1"/>
    <col min="6" max="6" width="10.57421875" style="1" customWidth="1"/>
    <col min="7" max="7" width="8.57421875" style="2" customWidth="1"/>
    <col min="8" max="8" width="10.8515625" style="3" customWidth="1"/>
    <col min="9" max="9" width="8.28125" style="1" customWidth="1"/>
    <col min="10" max="10" width="8.8515625" style="1" customWidth="1"/>
    <col min="11" max="11" width="12.7109375" style="1" customWidth="1"/>
    <col min="12" max="12" width="16.421875" style="1" customWidth="1"/>
    <col min="13" max="13" width="12.7109375" style="1" bestFit="1" customWidth="1"/>
    <col min="14" max="14" width="16.8515625" style="1" customWidth="1"/>
    <col min="15" max="15" width="12.7109375" style="1" customWidth="1"/>
    <col min="16" max="16" width="13.28125" style="1" customWidth="1"/>
    <col min="17" max="17" width="11.421875" style="1" bestFit="1" customWidth="1"/>
    <col min="18" max="18" width="18.8515625" style="1" bestFit="1" customWidth="1"/>
    <col min="19" max="19" width="13.00390625" style="1" customWidth="1"/>
    <col min="20" max="20" width="18.140625" style="1" customWidth="1"/>
    <col min="21" max="21" width="20.57421875" style="1" customWidth="1"/>
    <col min="22" max="22" width="21.57421875" style="1" customWidth="1"/>
    <col min="23" max="16384" width="9.140625" style="1" customWidth="1"/>
  </cols>
  <sheetData>
    <row r="1" spans="1:22" ht="15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15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15">
      <c r="A3" s="75" t="s">
        <v>123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ht="15">
      <c r="A4" s="75" t="s">
        <v>109</v>
      </c>
      <c r="B4" s="75"/>
      <c r="C4" s="75"/>
      <c r="D4" s="75"/>
      <c r="E4" s="75"/>
      <c r="F4" s="75"/>
      <c r="G4" s="75"/>
      <c r="H4" s="75"/>
      <c r="I4" s="75" t="s">
        <v>124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ht="15.75" customHeight="1">
      <c r="A5" s="71" t="s">
        <v>210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ht="15" customHeight="1">
      <c r="A6" s="71" t="s">
        <v>20</v>
      </c>
      <c r="B6" s="71" t="s">
        <v>21</v>
      </c>
      <c r="C6" s="71" t="s">
        <v>22</v>
      </c>
      <c r="D6" s="71" t="s">
        <v>110</v>
      </c>
      <c r="E6" s="71" t="s">
        <v>91</v>
      </c>
      <c r="F6" s="71" t="s">
        <v>111</v>
      </c>
      <c r="G6" s="71" t="s">
        <v>90</v>
      </c>
      <c r="H6" s="71" t="s">
        <v>112</v>
      </c>
      <c r="I6" s="71"/>
      <c r="J6" s="71"/>
      <c r="K6" s="71" t="s">
        <v>113</v>
      </c>
      <c r="L6" s="71" t="s">
        <v>114</v>
      </c>
      <c r="M6" s="71" t="s">
        <v>115</v>
      </c>
      <c r="N6" s="71" t="s">
        <v>116</v>
      </c>
      <c r="O6" s="71" t="s">
        <v>96</v>
      </c>
      <c r="P6" s="72" t="s">
        <v>117</v>
      </c>
      <c r="Q6" s="72" t="s">
        <v>118</v>
      </c>
      <c r="R6" s="73" t="s">
        <v>119</v>
      </c>
      <c r="S6" s="69" t="s">
        <v>120</v>
      </c>
      <c r="T6" s="69" t="s">
        <v>121</v>
      </c>
      <c r="U6" s="76" t="s">
        <v>245</v>
      </c>
      <c r="V6" s="76" t="s">
        <v>246</v>
      </c>
    </row>
    <row r="7" spans="1:22" ht="15">
      <c r="A7" s="71"/>
      <c r="B7" s="71"/>
      <c r="C7" s="71"/>
      <c r="D7" s="71"/>
      <c r="E7" s="71"/>
      <c r="F7" s="71"/>
      <c r="G7" s="71"/>
      <c r="H7" s="62">
        <v>1</v>
      </c>
      <c r="I7" s="62">
        <v>2</v>
      </c>
      <c r="J7" s="62">
        <v>3</v>
      </c>
      <c r="K7" s="71"/>
      <c r="L7" s="71"/>
      <c r="M7" s="71"/>
      <c r="N7" s="71"/>
      <c r="O7" s="71"/>
      <c r="P7" s="72"/>
      <c r="Q7" s="72"/>
      <c r="R7" s="73"/>
      <c r="S7" s="69"/>
      <c r="T7" s="69"/>
      <c r="U7" s="76"/>
      <c r="V7" s="76"/>
    </row>
    <row r="8" spans="1:22" ht="15">
      <c r="A8" s="71" t="s">
        <v>122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2" ht="15">
      <c r="A9" s="6" t="s">
        <v>81</v>
      </c>
      <c r="B9" s="9">
        <v>34742</v>
      </c>
      <c r="C9" s="10" t="s">
        <v>1</v>
      </c>
      <c r="D9" s="10" t="s">
        <v>14</v>
      </c>
      <c r="E9" s="4" t="s">
        <v>106</v>
      </c>
      <c r="F9" s="10" t="s">
        <v>23</v>
      </c>
      <c r="G9" s="10">
        <v>53.8</v>
      </c>
      <c r="H9" s="40">
        <v>95</v>
      </c>
      <c r="I9" s="41">
        <v>100</v>
      </c>
      <c r="J9" s="41">
        <v>100</v>
      </c>
      <c r="K9" s="42">
        <v>95</v>
      </c>
      <c r="L9" s="43" t="s">
        <v>127</v>
      </c>
      <c r="M9" s="44">
        <v>1</v>
      </c>
      <c r="N9" s="45">
        <v>2.1322</v>
      </c>
      <c r="O9" s="7">
        <f>N9*K9</f>
        <v>202.559</v>
      </c>
      <c r="P9" s="19" t="s">
        <v>187</v>
      </c>
      <c r="Q9" s="4" t="s">
        <v>242</v>
      </c>
      <c r="R9" s="4" t="s">
        <v>222</v>
      </c>
      <c r="S9" s="4">
        <v>12</v>
      </c>
      <c r="T9" s="4" t="s">
        <v>131</v>
      </c>
      <c r="U9" s="20">
        <v>0.939</v>
      </c>
      <c r="V9" s="4">
        <f>U9*K9</f>
        <v>89.205</v>
      </c>
    </row>
    <row r="10" spans="1:22" ht="15">
      <c r="A10" s="6"/>
      <c r="B10" s="9"/>
      <c r="C10" s="10"/>
      <c r="D10" s="10"/>
      <c r="E10" s="6"/>
      <c r="F10" s="10"/>
      <c r="G10" s="10"/>
      <c r="H10" s="40"/>
      <c r="I10" s="42"/>
      <c r="J10" s="42"/>
      <c r="K10" s="42"/>
      <c r="L10" s="43"/>
      <c r="M10" s="44"/>
      <c r="N10" s="45"/>
      <c r="O10" s="7"/>
      <c r="P10" s="19"/>
      <c r="Q10" s="4"/>
      <c r="R10" s="4"/>
      <c r="S10" s="4"/>
      <c r="T10" s="4"/>
      <c r="U10" s="49"/>
      <c r="V10" s="4"/>
    </row>
    <row r="11" spans="1:22" ht="15">
      <c r="A11" s="6" t="s">
        <v>77</v>
      </c>
      <c r="B11" s="9">
        <v>28140</v>
      </c>
      <c r="C11" s="10" t="s">
        <v>1</v>
      </c>
      <c r="D11" s="10" t="s">
        <v>14</v>
      </c>
      <c r="E11" s="4" t="s">
        <v>106</v>
      </c>
      <c r="F11" s="10" t="s">
        <v>26</v>
      </c>
      <c r="G11" s="10">
        <v>54.98</v>
      </c>
      <c r="H11" s="40">
        <v>75</v>
      </c>
      <c r="I11" s="42">
        <v>85</v>
      </c>
      <c r="J11" s="42">
        <v>90</v>
      </c>
      <c r="K11" s="42">
        <v>90</v>
      </c>
      <c r="L11" s="43" t="s">
        <v>129</v>
      </c>
      <c r="M11" s="44">
        <v>2</v>
      </c>
      <c r="N11" s="45">
        <v>2.0421</v>
      </c>
      <c r="O11" s="7">
        <f>N11*K11</f>
        <v>183.78900000000002</v>
      </c>
      <c r="P11" s="19" t="s">
        <v>191</v>
      </c>
      <c r="Q11" s="4" t="s">
        <v>240</v>
      </c>
      <c r="R11" s="4" t="s">
        <v>223</v>
      </c>
      <c r="S11" s="4">
        <v>12</v>
      </c>
      <c r="T11" s="4" t="s">
        <v>131</v>
      </c>
      <c r="U11" s="20">
        <v>0.8924</v>
      </c>
      <c r="V11" s="4">
        <f>U11*K11</f>
        <v>80.316</v>
      </c>
    </row>
    <row r="12" spans="1:22" ht="15">
      <c r="A12" s="6"/>
      <c r="B12" s="9"/>
      <c r="C12" s="10"/>
      <c r="D12" s="10"/>
      <c r="E12" s="6"/>
      <c r="F12" s="10"/>
      <c r="G12" s="10"/>
      <c r="H12" s="40"/>
      <c r="I12" s="42"/>
      <c r="J12" s="42"/>
      <c r="K12" s="42"/>
      <c r="L12" s="43"/>
      <c r="M12" s="44"/>
      <c r="N12" s="45"/>
      <c r="O12" s="7"/>
      <c r="P12" s="19"/>
      <c r="Q12" s="4"/>
      <c r="R12" s="4"/>
      <c r="S12" s="4"/>
      <c r="T12" s="4"/>
      <c r="U12" s="49"/>
      <c r="V12" s="4"/>
    </row>
    <row r="13" spans="1:22" ht="15">
      <c r="A13" s="6" t="s">
        <v>82</v>
      </c>
      <c r="B13" s="9">
        <v>35857</v>
      </c>
      <c r="C13" s="10" t="s">
        <v>1</v>
      </c>
      <c r="D13" s="10" t="s">
        <v>12</v>
      </c>
      <c r="E13" s="4" t="s">
        <v>106</v>
      </c>
      <c r="F13" s="10" t="s">
        <v>24</v>
      </c>
      <c r="G13" s="10">
        <v>58.32</v>
      </c>
      <c r="H13" s="46">
        <v>85</v>
      </c>
      <c r="I13" s="42"/>
      <c r="J13" s="42">
        <v>85</v>
      </c>
      <c r="K13" s="42">
        <v>85</v>
      </c>
      <c r="L13" s="43" t="s">
        <v>126</v>
      </c>
      <c r="M13" s="44">
        <v>1</v>
      </c>
      <c r="N13" s="45">
        <v>2.1893</v>
      </c>
      <c r="O13" s="7">
        <f>N13*K13</f>
        <v>186.0905</v>
      </c>
      <c r="P13" s="19" t="s">
        <v>188</v>
      </c>
      <c r="Q13" s="4" t="s">
        <v>241</v>
      </c>
      <c r="R13" s="4" t="s">
        <v>222</v>
      </c>
      <c r="S13" s="4">
        <v>12</v>
      </c>
      <c r="T13" s="4" t="s">
        <v>131</v>
      </c>
      <c r="U13" s="20">
        <v>0.8788</v>
      </c>
      <c r="V13" s="4">
        <f>U13*K13</f>
        <v>74.69800000000001</v>
      </c>
    </row>
    <row r="14" spans="1:22" ht="15">
      <c r="A14" s="6"/>
      <c r="B14" s="9"/>
      <c r="C14" s="10"/>
      <c r="D14" s="10"/>
      <c r="E14" s="6"/>
      <c r="F14" s="10"/>
      <c r="G14" s="10"/>
      <c r="H14" s="40"/>
      <c r="I14" s="42"/>
      <c r="J14" s="42"/>
      <c r="K14" s="42"/>
      <c r="L14" s="43"/>
      <c r="M14" s="44"/>
      <c r="N14" s="45"/>
      <c r="O14" s="7"/>
      <c r="P14" s="19"/>
      <c r="Q14" s="4"/>
      <c r="R14" s="4"/>
      <c r="S14" s="4"/>
      <c r="T14" s="4"/>
      <c r="U14" s="49"/>
      <c r="V14" s="4"/>
    </row>
    <row r="15" spans="1:22" ht="15">
      <c r="A15" s="6" t="s">
        <v>51</v>
      </c>
      <c r="B15" s="9">
        <v>32518</v>
      </c>
      <c r="C15" s="10" t="s">
        <v>1</v>
      </c>
      <c r="D15" s="10" t="s">
        <v>62</v>
      </c>
      <c r="E15" s="4" t="s">
        <v>106</v>
      </c>
      <c r="F15" s="10" t="s">
        <v>26</v>
      </c>
      <c r="G15" s="10">
        <v>62.1</v>
      </c>
      <c r="H15" s="40">
        <v>92.5</v>
      </c>
      <c r="I15" s="42">
        <v>100</v>
      </c>
      <c r="J15" s="41">
        <v>105</v>
      </c>
      <c r="K15" s="42">
        <v>100</v>
      </c>
      <c r="L15" s="43" t="s">
        <v>129</v>
      </c>
      <c r="M15" s="44">
        <v>1</v>
      </c>
      <c r="N15" s="45">
        <v>1.8426</v>
      </c>
      <c r="O15" s="7">
        <f>N15*K15</f>
        <v>184.26</v>
      </c>
      <c r="P15" s="19" t="s">
        <v>189</v>
      </c>
      <c r="Q15" s="4" t="s">
        <v>240</v>
      </c>
      <c r="R15" s="4" t="s">
        <v>223</v>
      </c>
      <c r="S15" s="4">
        <v>12</v>
      </c>
      <c r="T15" s="4" t="s">
        <v>131</v>
      </c>
      <c r="U15" s="49">
        <v>0.7851</v>
      </c>
      <c r="V15" s="4">
        <f>U15*K15</f>
        <v>78.51</v>
      </c>
    </row>
    <row r="16" spans="1:22" ht="15">
      <c r="A16" s="6" t="s">
        <v>78</v>
      </c>
      <c r="B16" s="9">
        <v>30325</v>
      </c>
      <c r="C16" s="10" t="s">
        <v>1</v>
      </c>
      <c r="D16" s="10" t="s">
        <v>62</v>
      </c>
      <c r="E16" s="4" t="s">
        <v>106</v>
      </c>
      <c r="F16" s="10" t="s">
        <v>26</v>
      </c>
      <c r="G16" s="10">
        <v>63.75</v>
      </c>
      <c r="H16" s="40">
        <v>45</v>
      </c>
      <c r="I16" s="26">
        <v>50</v>
      </c>
      <c r="J16" s="26">
        <v>55</v>
      </c>
      <c r="K16" s="26">
        <v>55</v>
      </c>
      <c r="L16" s="47" t="s">
        <v>129</v>
      </c>
      <c r="M16" s="48">
        <v>2</v>
      </c>
      <c r="N16" s="45">
        <v>1.7987</v>
      </c>
      <c r="O16" s="7">
        <f>N16*K16</f>
        <v>98.9285</v>
      </c>
      <c r="P16" s="19" t="s">
        <v>190</v>
      </c>
      <c r="Q16" s="4" t="s">
        <v>238</v>
      </c>
      <c r="R16" s="4" t="s">
        <v>223</v>
      </c>
      <c r="S16" s="4">
        <v>5</v>
      </c>
      <c r="T16" s="4" t="s">
        <v>131</v>
      </c>
      <c r="U16" s="49">
        <v>0.7647</v>
      </c>
      <c r="V16" s="4">
        <f>U16*K16</f>
        <v>42.0585</v>
      </c>
    </row>
    <row r="17" spans="1:22" ht="15">
      <c r="A17" s="71" t="s">
        <v>133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2" ht="15" customHeight="1">
      <c r="A18" s="71" t="s">
        <v>20</v>
      </c>
      <c r="B18" s="71" t="s">
        <v>21</v>
      </c>
      <c r="C18" s="71" t="s">
        <v>22</v>
      </c>
      <c r="D18" s="71" t="s">
        <v>110</v>
      </c>
      <c r="E18" s="71" t="s">
        <v>91</v>
      </c>
      <c r="F18" s="71" t="s">
        <v>111</v>
      </c>
      <c r="G18" s="71" t="s">
        <v>90</v>
      </c>
      <c r="H18" s="71" t="s">
        <v>112</v>
      </c>
      <c r="I18" s="71"/>
      <c r="J18" s="71"/>
      <c r="K18" s="71" t="s">
        <v>113</v>
      </c>
      <c r="L18" s="71" t="s">
        <v>114</v>
      </c>
      <c r="M18" s="71" t="s">
        <v>115</v>
      </c>
      <c r="N18" s="71" t="s">
        <v>116</v>
      </c>
      <c r="O18" s="71" t="s">
        <v>96</v>
      </c>
      <c r="P18" s="72" t="s">
        <v>117</v>
      </c>
      <c r="Q18" s="72" t="s">
        <v>118</v>
      </c>
      <c r="R18" s="77" t="s">
        <v>119</v>
      </c>
      <c r="S18" s="78" t="s">
        <v>120</v>
      </c>
      <c r="T18" s="78" t="s">
        <v>121</v>
      </c>
      <c r="U18" s="76" t="s">
        <v>245</v>
      </c>
      <c r="V18" s="76" t="s">
        <v>246</v>
      </c>
    </row>
    <row r="19" spans="1:22" ht="15">
      <c r="A19" s="71"/>
      <c r="B19" s="71"/>
      <c r="C19" s="71"/>
      <c r="D19" s="71"/>
      <c r="E19" s="71"/>
      <c r="F19" s="71"/>
      <c r="G19" s="71"/>
      <c r="H19" s="62">
        <v>1</v>
      </c>
      <c r="I19" s="62">
        <v>2</v>
      </c>
      <c r="J19" s="62">
        <v>3</v>
      </c>
      <c r="K19" s="71"/>
      <c r="L19" s="71"/>
      <c r="M19" s="71"/>
      <c r="N19" s="71"/>
      <c r="O19" s="71"/>
      <c r="P19" s="72"/>
      <c r="Q19" s="72"/>
      <c r="R19" s="77"/>
      <c r="S19" s="78"/>
      <c r="T19" s="78"/>
      <c r="U19" s="76"/>
      <c r="V19" s="76"/>
    </row>
    <row r="20" spans="1:22" ht="15">
      <c r="A20" s="6" t="s">
        <v>53</v>
      </c>
      <c r="B20" s="9">
        <v>35714</v>
      </c>
      <c r="C20" s="4" t="s">
        <v>1</v>
      </c>
      <c r="D20" s="4" t="s">
        <v>12</v>
      </c>
      <c r="E20" s="4" t="s">
        <v>106</v>
      </c>
      <c r="F20" s="10" t="s">
        <v>24</v>
      </c>
      <c r="G20" s="14">
        <v>59.95</v>
      </c>
      <c r="H20" s="26">
        <v>130</v>
      </c>
      <c r="I20" s="26">
        <v>137.5</v>
      </c>
      <c r="J20" s="25">
        <v>152.5</v>
      </c>
      <c r="K20" s="26">
        <v>137.5</v>
      </c>
      <c r="L20" s="50" t="s">
        <v>129</v>
      </c>
      <c r="M20" s="48">
        <v>1</v>
      </c>
      <c r="N20" s="49">
        <v>1.9395</v>
      </c>
      <c r="O20" s="33">
        <f>N20*K20</f>
        <v>266.68125</v>
      </c>
      <c r="P20" s="63" t="s">
        <v>172</v>
      </c>
      <c r="Q20" s="4" t="s">
        <v>242</v>
      </c>
      <c r="R20" s="4" t="s">
        <v>223</v>
      </c>
      <c r="S20" s="4">
        <v>12</v>
      </c>
      <c r="T20" s="4" t="s">
        <v>131</v>
      </c>
      <c r="U20" s="49">
        <v>0.8128</v>
      </c>
      <c r="V20" s="4">
        <f>U20*K20</f>
        <v>111.75999999999999</v>
      </c>
    </row>
    <row r="21" spans="1:22" ht="15">
      <c r="A21" s="6"/>
      <c r="B21" s="9"/>
      <c r="C21" s="4"/>
      <c r="D21" s="4"/>
      <c r="E21" s="4"/>
      <c r="F21" s="10"/>
      <c r="G21" s="14"/>
      <c r="H21" s="26"/>
      <c r="I21" s="26"/>
      <c r="J21" s="26"/>
      <c r="K21" s="26"/>
      <c r="L21" s="50"/>
      <c r="M21" s="48"/>
      <c r="N21" s="49"/>
      <c r="O21" s="33"/>
      <c r="P21" s="63"/>
      <c r="Q21" s="4"/>
      <c r="R21" s="4"/>
      <c r="S21" s="4"/>
      <c r="T21" s="67"/>
      <c r="U21" s="49"/>
      <c r="V21" s="68"/>
    </row>
    <row r="22" spans="1:22" ht="15">
      <c r="A22" s="6" t="s">
        <v>75</v>
      </c>
      <c r="B22" s="9">
        <v>34110</v>
      </c>
      <c r="C22" s="4" t="s">
        <v>1</v>
      </c>
      <c r="D22" s="4" t="s">
        <v>62</v>
      </c>
      <c r="E22" s="4" t="s">
        <v>106</v>
      </c>
      <c r="F22" s="10" t="s">
        <v>23</v>
      </c>
      <c r="G22" s="14">
        <v>62.25</v>
      </c>
      <c r="H22" s="26">
        <v>195</v>
      </c>
      <c r="I22" s="26">
        <v>210</v>
      </c>
      <c r="J22" s="25">
        <v>220</v>
      </c>
      <c r="K22" s="26">
        <v>210</v>
      </c>
      <c r="L22" s="50" t="s">
        <v>134</v>
      </c>
      <c r="M22" s="48">
        <v>1</v>
      </c>
      <c r="N22" s="49">
        <v>1.7643</v>
      </c>
      <c r="O22" s="33">
        <f>N22*K22</f>
        <v>370.503</v>
      </c>
      <c r="P22" s="63" t="s">
        <v>158</v>
      </c>
      <c r="Q22" s="4" t="s">
        <v>237</v>
      </c>
      <c r="R22" s="4" t="s">
        <v>224</v>
      </c>
      <c r="S22" s="4">
        <v>12</v>
      </c>
      <c r="T22" s="4" t="s">
        <v>131</v>
      </c>
      <c r="U22" s="49">
        <v>0.7826</v>
      </c>
      <c r="V22" s="4">
        <f>U22*K22</f>
        <v>164.346</v>
      </c>
    </row>
    <row r="23" spans="1:22" ht="15">
      <c r="A23" s="6"/>
      <c r="B23" s="9"/>
      <c r="C23" s="4"/>
      <c r="D23" s="4"/>
      <c r="E23" s="4"/>
      <c r="F23" s="10"/>
      <c r="G23" s="14"/>
      <c r="H23" s="26"/>
      <c r="I23" s="26"/>
      <c r="J23" s="26"/>
      <c r="K23" s="26"/>
      <c r="L23" s="50"/>
      <c r="M23" s="48"/>
      <c r="N23" s="49"/>
      <c r="O23" s="33"/>
      <c r="P23" s="63"/>
      <c r="Q23" s="4"/>
      <c r="R23" s="4"/>
      <c r="S23" s="4"/>
      <c r="T23" s="67"/>
      <c r="U23" s="49"/>
      <c r="V23" s="68"/>
    </row>
    <row r="24" spans="1:22" ht="15">
      <c r="A24" s="6" t="s">
        <v>92</v>
      </c>
      <c r="B24" s="9">
        <v>33206</v>
      </c>
      <c r="C24" s="4" t="s">
        <v>1</v>
      </c>
      <c r="D24" s="4" t="s">
        <v>62</v>
      </c>
      <c r="E24" s="4" t="s">
        <v>106</v>
      </c>
      <c r="F24" s="10" t="s">
        <v>26</v>
      </c>
      <c r="G24" s="14">
        <v>66.5</v>
      </c>
      <c r="H24" s="26">
        <v>135</v>
      </c>
      <c r="I24" s="26">
        <v>140</v>
      </c>
      <c r="J24" s="26">
        <v>147.5</v>
      </c>
      <c r="K24" s="26">
        <v>147.5</v>
      </c>
      <c r="L24" s="50" t="s">
        <v>134</v>
      </c>
      <c r="M24" s="48">
        <v>1</v>
      </c>
      <c r="N24" s="49">
        <v>1.618</v>
      </c>
      <c r="O24" s="33">
        <f>N24*K24</f>
        <v>238.65500000000003</v>
      </c>
      <c r="P24" s="63" t="s">
        <v>197</v>
      </c>
      <c r="Q24" s="4" t="s">
        <v>242</v>
      </c>
      <c r="R24" s="4" t="s">
        <v>222</v>
      </c>
      <c r="S24" s="4">
        <v>12</v>
      </c>
      <c r="T24" s="4" t="s">
        <v>131</v>
      </c>
      <c r="U24" s="49">
        <v>0.7357</v>
      </c>
      <c r="V24" s="4">
        <f>U24*K24</f>
        <v>108.51575</v>
      </c>
    </row>
    <row r="25" spans="1:22" ht="15">
      <c r="A25" s="6" t="s">
        <v>33</v>
      </c>
      <c r="B25" s="9">
        <v>31751</v>
      </c>
      <c r="C25" s="4" t="s">
        <v>15</v>
      </c>
      <c r="D25" s="4" t="s">
        <v>62</v>
      </c>
      <c r="E25" s="4" t="s">
        <v>106</v>
      </c>
      <c r="F25" s="10" t="s">
        <v>26</v>
      </c>
      <c r="G25" s="14">
        <v>66.6</v>
      </c>
      <c r="H25" s="26">
        <v>120</v>
      </c>
      <c r="I25" s="26">
        <v>135</v>
      </c>
      <c r="J25" s="25">
        <v>140</v>
      </c>
      <c r="K25" s="26">
        <v>135</v>
      </c>
      <c r="L25" s="50" t="s">
        <v>134</v>
      </c>
      <c r="M25" s="48">
        <v>2</v>
      </c>
      <c r="N25" s="49">
        <v>1.618</v>
      </c>
      <c r="O25" s="33">
        <f>N25*K25</f>
        <v>218.43</v>
      </c>
      <c r="P25" s="63" t="s">
        <v>199</v>
      </c>
      <c r="Q25" s="4" t="s">
        <v>240</v>
      </c>
      <c r="R25" s="4" t="s">
        <v>225</v>
      </c>
      <c r="S25" s="4">
        <v>5</v>
      </c>
      <c r="T25" s="4" t="s">
        <v>131</v>
      </c>
      <c r="U25" s="49">
        <v>0.7347</v>
      </c>
      <c r="V25" s="4">
        <f>U25*K25</f>
        <v>99.1845</v>
      </c>
    </row>
    <row r="26" spans="1:22" ht="15">
      <c r="A26" s="6"/>
      <c r="B26" s="9"/>
      <c r="C26" s="4"/>
      <c r="D26" s="4"/>
      <c r="E26" s="4"/>
      <c r="F26" s="10"/>
      <c r="G26" s="14"/>
      <c r="H26" s="26"/>
      <c r="I26" s="26"/>
      <c r="J26" s="26"/>
      <c r="K26" s="26"/>
      <c r="L26" s="50"/>
      <c r="M26" s="51"/>
      <c r="N26" s="49"/>
      <c r="O26" s="33"/>
      <c r="P26" s="63"/>
      <c r="Q26" s="4"/>
      <c r="R26" s="4"/>
      <c r="S26" s="4"/>
      <c r="T26" s="67"/>
      <c r="U26" s="49"/>
      <c r="V26" s="68"/>
    </row>
    <row r="27" spans="1:22" ht="15">
      <c r="A27" s="6" t="s">
        <v>74</v>
      </c>
      <c r="B27" s="9">
        <v>35299</v>
      </c>
      <c r="C27" s="4" t="s">
        <v>48</v>
      </c>
      <c r="D27" s="4" t="s">
        <v>9</v>
      </c>
      <c r="E27" s="4" t="s">
        <v>106</v>
      </c>
      <c r="F27" s="10" t="s">
        <v>24</v>
      </c>
      <c r="G27" s="14">
        <v>72.7</v>
      </c>
      <c r="H27" s="26">
        <v>180</v>
      </c>
      <c r="I27" s="26">
        <v>190</v>
      </c>
      <c r="J27" s="25">
        <v>195</v>
      </c>
      <c r="K27" s="26">
        <v>190</v>
      </c>
      <c r="L27" s="14" t="s">
        <v>134</v>
      </c>
      <c r="M27" s="51">
        <v>1</v>
      </c>
      <c r="N27" s="49">
        <v>1.5942</v>
      </c>
      <c r="O27" s="33">
        <f>N27*K27</f>
        <v>302.898</v>
      </c>
      <c r="P27" s="63" t="s">
        <v>171</v>
      </c>
      <c r="Q27" s="4" t="s">
        <v>237</v>
      </c>
      <c r="R27" s="4"/>
      <c r="S27" s="4"/>
      <c r="T27" s="4" t="s">
        <v>131</v>
      </c>
      <c r="U27" s="49">
        <v>0.6812</v>
      </c>
      <c r="V27" s="4">
        <f>U27*K27</f>
        <v>129.428</v>
      </c>
    </row>
    <row r="28" spans="1:22" ht="15">
      <c r="A28" s="6" t="s">
        <v>2</v>
      </c>
      <c r="B28" s="9">
        <v>35888</v>
      </c>
      <c r="C28" s="4" t="s">
        <v>1</v>
      </c>
      <c r="D28" s="4" t="s">
        <v>9</v>
      </c>
      <c r="E28" s="4" t="s">
        <v>106</v>
      </c>
      <c r="F28" s="10" t="s">
        <v>24</v>
      </c>
      <c r="G28" s="14">
        <v>74.8</v>
      </c>
      <c r="H28" s="26">
        <v>150</v>
      </c>
      <c r="I28" s="25">
        <v>157.5</v>
      </c>
      <c r="J28" s="26">
        <v>157.5</v>
      </c>
      <c r="K28" s="26">
        <v>157.5</v>
      </c>
      <c r="L28" s="50" t="s">
        <v>125</v>
      </c>
      <c r="M28" s="51">
        <v>2</v>
      </c>
      <c r="N28" s="49">
        <v>1.6581</v>
      </c>
      <c r="O28" s="33">
        <f>N28*K28</f>
        <v>261.15074999999996</v>
      </c>
      <c r="P28" s="63" t="s">
        <v>173</v>
      </c>
      <c r="Q28" s="4" t="s">
        <v>242</v>
      </c>
      <c r="R28" s="4" t="s">
        <v>226</v>
      </c>
      <c r="S28" s="4">
        <v>5</v>
      </c>
      <c r="T28" s="4" t="s">
        <v>131</v>
      </c>
      <c r="U28" s="49">
        <v>0.6559</v>
      </c>
      <c r="V28" s="4">
        <f>U28*K28</f>
        <v>103.30425000000001</v>
      </c>
    </row>
    <row r="29" spans="1:22" ht="15">
      <c r="A29" s="6"/>
      <c r="B29" s="6"/>
      <c r="C29" s="6"/>
      <c r="D29" s="4"/>
      <c r="E29" s="4"/>
      <c r="F29" s="10"/>
      <c r="G29" s="14"/>
      <c r="H29" s="26"/>
      <c r="I29" s="26"/>
      <c r="J29" s="26"/>
      <c r="K29" s="26"/>
      <c r="L29" s="14"/>
      <c r="M29" s="51"/>
      <c r="N29" s="49"/>
      <c r="O29" s="33"/>
      <c r="P29" s="63"/>
      <c r="Q29" s="4"/>
      <c r="R29" s="4"/>
      <c r="S29" s="4"/>
      <c r="T29" s="67"/>
      <c r="U29" s="49"/>
      <c r="V29" s="68"/>
    </row>
    <row r="30" spans="1:22" ht="15">
      <c r="A30" s="6" t="s">
        <v>59</v>
      </c>
      <c r="B30" s="9">
        <v>29630</v>
      </c>
      <c r="C30" s="4" t="s">
        <v>1</v>
      </c>
      <c r="D30" s="4" t="s">
        <v>9</v>
      </c>
      <c r="E30" s="4" t="s">
        <v>106</v>
      </c>
      <c r="F30" s="10" t="s">
        <v>26</v>
      </c>
      <c r="G30" s="14">
        <v>71.4</v>
      </c>
      <c r="H30" s="26">
        <v>170</v>
      </c>
      <c r="I30" s="26">
        <v>180</v>
      </c>
      <c r="J30" s="25">
        <v>190</v>
      </c>
      <c r="K30" s="26">
        <v>180</v>
      </c>
      <c r="L30" s="14" t="s">
        <v>134</v>
      </c>
      <c r="M30" s="51">
        <v>1</v>
      </c>
      <c r="N30" s="49">
        <v>1.5278</v>
      </c>
      <c r="O30" s="33">
        <f>N30*K30</f>
        <v>275.004</v>
      </c>
      <c r="P30" s="63" t="s">
        <v>193</v>
      </c>
      <c r="Q30" s="4" t="s">
        <v>237</v>
      </c>
      <c r="R30" s="4"/>
      <c r="S30" s="4"/>
      <c r="T30" s="4" t="s">
        <v>131</v>
      </c>
      <c r="U30" s="49">
        <v>0.6914</v>
      </c>
      <c r="V30" s="4">
        <f>U30*K30</f>
        <v>124.452</v>
      </c>
    </row>
    <row r="31" spans="1:22" ht="15">
      <c r="A31" s="6"/>
      <c r="B31" s="9"/>
      <c r="C31" s="4"/>
      <c r="D31" s="4"/>
      <c r="E31" s="4"/>
      <c r="F31" s="10"/>
      <c r="G31" s="14"/>
      <c r="H31" s="26"/>
      <c r="I31" s="26"/>
      <c r="J31" s="26"/>
      <c r="K31" s="26"/>
      <c r="L31" s="14"/>
      <c r="M31" s="51"/>
      <c r="N31" s="49"/>
      <c r="O31" s="33"/>
      <c r="P31" s="63"/>
      <c r="Q31" s="4"/>
      <c r="R31" s="4"/>
      <c r="S31" s="4"/>
      <c r="T31" s="67"/>
      <c r="U31" s="49"/>
      <c r="V31" s="68"/>
    </row>
    <row r="32" spans="1:22" ht="15">
      <c r="A32" s="6" t="s">
        <v>29</v>
      </c>
      <c r="B32" s="9">
        <v>33380</v>
      </c>
      <c r="C32" s="4" t="s">
        <v>1</v>
      </c>
      <c r="D32" s="4" t="s">
        <v>9</v>
      </c>
      <c r="E32" s="4" t="s">
        <v>106</v>
      </c>
      <c r="F32" s="10" t="s">
        <v>23</v>
      </c>
      <c r="G32" s="14">
        <v>73.1</v>
      </c>
      <c r="H32" s="26">
        <v>150</v>
      </c>
      <c r="I32" s="26">
        <v>160</v>
      </c>
      <c r="J32" s="26" t="s">
        <v>139</v>
      </c>
      <c r="K32" s="26">
        <v>160</v>
      </c>
      <c r="L32" s="14" t="s">
        <v>134</v>
      </c>
      <c r="M32" s="51">
        <v>1</v>
      </c>
      <c r="N32" s="49">
        <v>1.4963</v>
      </c>
      <c r="O32" s="33">
        <f>N32*K32</f>
        <v>239.408</v>
      </c>
      <c r="P32" s="63" t="s">
        <v>215</v>
      </c>
      <c r="Q32" s="4" t="s">
        <v>242</v>
      </c>
      <c r="R32" s="4" t="s">
        <v>224</v>
      </c>
      <c r="S32" s="4">
        <v>12</v>
      </c>
      <c r="T32" s="4" t="s">
        <v>131</v>
      </c>
      <c r="U32" s="49">
        <v>0.6782</v>
      </c>
      <c r="V32" s="4">
        <f>U32*K32</f>
        <v>108.512</v>
      </c>
    </row>
    <row r="33" spans="1:22" ht="15">
      <c r="A33" s="6"/>
      <c r="B33" s="9"/>
      <c r="C33" s="4"/>
      <c r="D33" s="4"/>
      <c r="E33" s="4"/>
      <c r="F33" s="10"/>
      <c r="G33" s="14"/>
      <c r="H33" s="26"/>
      <c r="I33" s="26"/>
      <c r="J33" s="26"/>
      <c r="K33" s="26"/>
      <c r="L33" s="14"/>
      <c r="M33" s="51"/>
      <c r="N33" s="49"/>
      <c r="O33" s="33"/>
      <c r="P33" s="63"/>
      <c r="Q33" s="4"/>
      <c r="R33" s="4"/>
      <c r="S33" s="4"/>
      <c r="T33" s="67"/>
      <c r="U33" s="49"/>
      <c r="V33" s="68"/>
    </row>
    <row r="34" spans="1:22" ht="15">
      <c r="A34" s="6" t="s">
        <v>65</v>
      </c>
      <c r="B34" s="9">
        <v>34651</v>
      </c>
      <c r="C34" s="4" t="s">
        <v>1</v>
      </c>
      <c r="D34" s="4" t="s">
        <v>6</v>
      </c>
      <c r="E34" s="4" t="s">
        <v>106</v>
      </c>
      <c r="F34" s="10" t="s">
        <v>23</v>
      </c>
      <c r="G34" s="14">
        <v>79.85</v>
      </c>
      <c r="H34" s="26">
        <v>180</v>
      </c>
      <c r="I34" s="26">
        <v>200</v>
      </c>
      <c r="J34" s="26">
        <v>220</v>
      </c>
      <c r="K34" s="26">
        <v>220</v>
      </c>
      <c r="L34" s="14" t="s">
        <v>211</v>
      </c>
      <c r="M34" s="51">
        <v>1</v>
      </c>
      <c r="N34" s="49">
        <v>1.4394</v>
      </c>
      <c r="O34" s="33">
        <f>N34*K34</f>
        <v>316.668</v>
      </c>
      <c r="P34" s="63" t="s">
        <v>213</v>
      </c>
      <c r="Q34" s="4" t="s">
        <v>237</v>
      </c>
      <c r="R34" s="4"/>
      <c r="S34" s="4"/>
      <c r="T34" s="4" t="s">
        <v>131</v>
      </c>
      <c r="U34" s="49">
        <v>0.6341</v>
      </c>
      <c r="V34" s="4">
        <f>U34*K34</f>
        <v>139.502</v>
      </c>
    </row>
    <row r="35" spans="1:22" ht="15">
      <c r="A35" s="6" t="s">
        <v>50</v>
      </c>
      <c r="B35" s="9">
        <v>33896</v>
      </c>
      <c r="C35" s="4" t="s">
        <v>1</v>
      </c>
      <c r="D35" s="4" t="s">
        <v>6</v>
      </c>
      <c r="E35" s="4" t="s">
        <v>106</v>
      </c>
      <c r="F35" s="10" t="s">
        <v>23</v>
      </c>
      <c r="G35" s="14">
        <v>80.05</v>
      </c>
      <c r="H35" s="26">
        <v>165</v>
      </c>
      <c r="I35" s="26">
        <v>172.5</v>
      </c>
      <c r="J35" s="26" t="s">
        <v>139</v>
      </c>
      <c r="K35" s="26">
        <v>172.5</v>
      </c>
      <c r="L35" s="14" t="s">
        <v>129</v>
      </c>
      <c r="M35" s="51">
        <v>2</v>
      </c>
      <c r="N35" s="49">
        <v>1.4115</v>
      </c>
      <c r="O35" s="33">
        <f>N35*K35</f>
        <v>243.48375</v>
      </c>
      <c r="P35" s="63" t="s">
        <v>214</v>
      </c>
      <c r="Q35" s="4" t="s">
        <v>242</v>
      </c>
      <c r="R35" s="4" t="s">
        <v>223</v>
      </c>
      <c r="S35" s="4">
        <v>5</v>
      </c>
      <c r="T35" s="4" t="s">
        <v>131</v>
      </c>
      <c r="U35" s="49">
        <v>0.6324</v>
      </c>
      <c r="V35" s="4">
        <f>U35*K35</f>
        <v>109.089</v>
      </c>
    </row>
    <row r="36" spans="1:22" ht="15">
      <c r="A36" s="6"/>
      <c r="B36" s="9"/>
      <c r="C36" s="4"/>
      <c r="D36" s="4"/>
      <c r="E36" s="4"/>
      <c r="F36" s="10"/>
      <c r="G36" s="14"/>
      <c r="H36" s="26"/>
      <c r="I36" s="26"/>
      <c r="J36" s="26"/>
      <c r="K36" s="26"/>
      <c r="L36" s="14"/>
      <c r="M36" s="51"/>
      <c r="N36" s="49"/>
      <c r="O36" s="33"/>
      <c r="P36" s="63"/>
      <c r="Q36" s="4"/>
      <c r="R36" s="4"/>
      <c r="S36" s="4"/>
      <c r="T36" s="67"/>
      <c r="U36" s="49"/>
      <c r="V36" s="68"/>
    </row>
    <row r="37" spans="1:22" ht="15">
      <c r="A37" s="6" t="s">
        <v>60</v>
      </c>
      <c r="B37" s="9">
        <v>32724</v>
      </c>
      <c r="C37" s="4" t="s">
        <v>15</v>
      </c>
      <c r="D37" s="4" t="s">
        <v>6</v>
      </c>
      <c r="E37" s="4" t="s">
        <v>106</v>
      </c>
      <c r="F37" s="10" t="s">
        <v>26</v>
      </c>
      <c r="G37" s="14">
        <v>81.65</v>
      </c>
      <c r="H37" s="26">
        <v>190</v>
      </c>
      <c r="I37" s="26">
        <v>197.5</v>
      </c>
      <c r="J37" s="26">
        <v>205</v>
      </c>
      <c r="K37" s="26">
        <v>205</v>
      </c>
      <c r="L37" s="14" t="s">
        <v>134</v>
      </c>
      <c r="M37" s="51">
        <v>1</v>
      </c>
      <c r="N37" s="49">
        <v>1.3752</v>
      </c>
      <c r="O37" s="33">
        <f>N37*K37</f>
        <v>281.916</v>
      </c>
      <c r="P37" s="63" t="s">
        <v>192</v>
      </c>
      <c r="Q37" s="4" t="s">
        <v>237</v>
      </c>
      <c r="R37" s="4"/>
      <c r="S37" s="4"/>
      <c r="T37" s="4" t="s">
        <v>131</v>
      </c>
      <c r="U37" s="49">
        <v>0.6235</v>
      </c>
      <c r="V37" s="4">
        <f>U37*K37</f>
        <v>127.81750000000001</v>
      </c>
    </row>
    <row r="38" spans="1:22" ht="15">
      <c r="A38" s="6" t="s">
        <v>42</v>
      </c>
      <c r="B38" s="9">
        <v>32216</v>
      </c>
      <c r="C38" s="4" t="s">
        <v>1</v>
      </c>
      <c r="D38" s="4" t="s">
        <v>6</v>
      </c>
      <c r="E38" s="4" t="s">
        <v>106</v>
      </c>
      <c r="F38" s="10" t="s">
        <v>26</v>
      </c>
      <c r="G38" s="14">
        <v>81.9</v>
      </c>
      <c r="H38" s="26">
        <v>190</v>
      </c>
      <c r="I38" s="25">
        <v>200</v>
      </c>
      <c r="J38" s="25">
        <v>200</v>
      </c>
      <c r="K38" s="26">
        <v>190</v>
      </c>
      <c r="L38" s="14" t="s">
        <v>134</v>
      </c>
      <c r="M38" s="51">
        <v>2</v>
      </c>
      <c r="N38" s="49">
        <v>1.3699</v>
      </c>
      <c r="O38" s="33">
        <f>N38*K38</f>
        <v>260.281</v>
      </c>
      <c r="P38" s="63" t="s">
        <v>195</v>
      </c>
      <c r="Q38" s="4" t="s">
        <v>237</v>
      </c>
      <c r="R38" s="4" t="s">
        <v>226</v>
      </c>
      <c r="S38" s="4">
        <v>5</v>
      </c>
      <c r="T38" s="4" t="s">
        <v>131</v>
      </c>
      <c r="U38" s="49">
        <v>0.6224</v>
      </c>
      <c r="V38" s="4">
        <f>U38*K38</f>
        <v>118.25599999999999</v>
      </c>
    </row>
    <row r="39" spans="1:22" ht="15">
      <c r="A39" s="6" t="s">
        <v>32</v>
      </c>
      <c r="B39" s="9">
        <v>29209</v>
      </c>
      <c r="C39" s="4" t="s">
        <v>1</v>
      </c>
      <c r="D39" s="4" t="s">
        <v>6</v>
      </c>
      <c r="E39" s="4" t="s">
        <v>106</v>
      </c>
      <c r="F39" s="10" t="s">
        <v>26</v>
      </c>
      <c r="G39" s="14">
        <v>78.6</v>
      </c>
      <c r="H39" s="26">
        <v>160</v>
      </c>
      <c r="I39" s="26">
        <v>170</v>
      </c>
      <c r="J39" s="26">
        <v>187.5</v>
      </c>
      <c r="K39" s="26">
        <v>187.5</v>
      </c>
      <c r="L39" s="14" t="s">
        <v>134</v>
      </c>
      <c r="M39" s="51">
        <v>3</v>
      </c>
      <c r="N39" s="49">
        <v>1.4154</v>
      </c>
      <c r="O39" s="33">
        <f>N39*K39</f>
        <v>265.3875</v>
      </c>
      <c r="P39" s="63" t="s">
        <v>209</v>
      </c>
      <c r="Q39" s="4" t="s">
        <v>237</v>
      </c>
      <c r="R39" s="4" t="s">
        <v>225</v>
      </c>
      <c r="S39" s="4">
        <v>3</v>
      </c>
      <c r="T39" s="4" t="s">
        <v>131</v>
      </c>
      <c r="U39" s="49">
        <v>0.6412</v>
      </c>
      <c r="V39" s="4">
        <f>U39*K39</f>
        <v>120.225</v>
      </c>
    </row>
    <row r="40" spans="1:22" ht="15">
      <c r="A40" s="6" t="s">
        <v>55</v>
      </c>
      <c r="B40" s="9">
        <v>32364</v>
      </c>
      <c r="C40" s="4" t="s">
        <v>1</v>
      </c>
      <c r="D40" s="4" t="s">
        <v>6</v>
      </c>
      <c r="E40" s="4" t="s">
        <v>106</v>
      </c>
      <c r="F40" s="10" t="s">
        <v>26</v>
      </c>
      <c r="G40" s="14">
        <v>80.8</v>
      </c>
      <c r="H40" s="26">
        <v>140</v>
      </c>
      <c r="I40" s="26">
        <v>165</v>
      </c>
      <c r="J40" s="26">
        <v>170</v>
      </c>
      <c r="K40" s="26">
        <v>170</v>
      </c>
      <c r="L40" s="14" t="s">
        <v>134</v>
      </c>
      <c r="M40" s="51">
        <v>4</v>
      </c>
      <c r="N40" s="49">
        <v>1.3863</v>
      </c>
      <c r="O40" s="33">
        <f>N40*K40</f>
        <v>235.67100000000002</v>
      </c>
      <c r="P40" s="63" t="s">
        <v>198</v>
      </c>
      <c r="Q40" s="4" t="s">
        <v>242</v>
      </c>
      <c r="R40" s="4" t="s">
        <v>223</v>
      </c>
      <c r="S40" s="4">
        <v>2</v>
      </c>
      <c r="T40" s="4" t="s">
        <v>131</v>
      </c>
      <c r="U40" s="49">
        <v>0.6284</v>
      </c>
      <c r="V40" s="4">
        <f>U40*K40</f>
        <v>106.82799999999999</v>
      </c>
    </row>
    <row r="41" spans="1:22" ht="15">
      <c r="A41" s="6"/>
      <c r="B41" s="9"/>
      <c r="C41" s="4"/>
      <c r="D41" s="4"/>
      <c r="E41" s="4"/>
      <c r="F41" s="10"/>
      <c r="G41" s="14"/>
      <c r="H41" s="26"/>
      <c r="I41" s="26"/>
      <c r="J41" s="26"/>
      <c r="K41" s="26"/>
      <c r="L41" s="14"/>
      <c r="M41" s="51"/>
      <c r="N41" s="49"/>
      <c r="O41" s="33"/>
      <c r="P41" s="63"/>
      <c r="Q41" s="4"/>
      <c r="R41" s="4"/>
      <c r="S41" s="4"/>
      <c r="T41" s="67"/>
      <c r="U41" s="49"/>
      <c r="V41" s="68"/>
    </row>
    <row r="42" spans="1:22" ht="15">
      <c r="A42" s="6" t="s">
        <v>66</v>
      </c>
      <c r="B42" s="9">
        <v>32229</v>
      </c>
      <c r="C42" s="4" t="s">
        <v>1</v>
      </c>
      <c r="D42" s="4" t="s">
        <v>8</v>
      </c>
      <c r="E42" s="4" t="s">
        <v>106</v>
      </c>
      <c r="F42" s="10" t="s">
        <v>26</v>
      </c>
      <c r="G42" s="14">
        <v>88.9</v>
      </c>
      <c r="H42" s="26">
        <v>215</v>
      </c>
      <c r="I42" s="26">
        <v>225</v>
      </c>
      <c r="J42" s="26">
        <v>235</v>
      </c>
      <c r="K42" s="26">
        <v>235</v>
      </c>
      <c r="L42" s="14" t="s">
        <v>211</v>
      </c>
      <c r="M42" s="51">
        <v>1</v>
      </c>
      <c r="N42" s="49">
        <v>1.3001</v>
      </c>
      <c r="O42" s="33">
        <f>N42*K42</f>
        <v>305.5235</v>
      </c>
      <c r="P42" s="63" t="s">
        <v>188</v>
      </c>
      <c r="Q42" s="4" t="s">
        <v>237</v>
      </c>
      <c r="R42" s="4" t="s">
        <v>225</v>
      </c>
      <c r="S42" s="4">
        <v>12</v>
      </c>
      <c r="T42" s="4" t="s">
        <v>131</v>
      </c>
      <c r="U42" s="49">
        <v>0.5897</v>
      </c>
      <c r="V42" s="4">
        <f>U42*K42</f>
        <v>138.5795</v>
      </c>
    </row>
    <row r="43" spans="1:22" ht="15">
      <c r="A43" s="6" t="s">
        <v>47</v>
      </c>
      <c r="B43" s="9">
        <v>30988</v>
      </c>
      <c r="C43" s="4" t="s">
        <v>48</v>
      </c>
      <c r="D43" s="4" t="s">
        <v>8</v>
      </c>
      <c r="E43" s="4" t="s">
        <v>106</v>
      </c>
      <c r="F43" s="10" t="s">
        <v>26</v>
      </c>
      <c r="G43" s="14">
        <v>88.9</v>
      </c>
      <c r="H43" s="26">
        <v>200</v>
      </c>
      <c r="I43" s="26">
        <v>210</v>
      </c>
      <c r="J43" s="26">
        <v>225</v>
      </c>
      <c r="K43" s="26">
        <v>225</v>
      </c>
      <c r="L43" s="14" t="s">
        <v>211</v>
      </c>
      <c r="M43" s="51">
        <v>2</v>
      </c>
      <c r="N43" s="49">
        <v>1.3001</v>
      </c>
      <c r="O43" s="33">
        <f>N43*K43</f>
        <v>292.5225</v>
      </c>
      <c r="P43" s="63" t="s">
        <v>189</v>
      </c>
      <c r="Q43" s="4" t="s">
        <v>237</v>
      </c>
      <c r="R43" s="4"/>
      <c r="S43" s="4"/>
      <c r="T43" s="4" t="s">
        <v>131</v>
      </c>
      <c r="U43" s="49">
        <v>0.5897</v>
      </c>
      <c r="V43" s="4">
        <f>U43*K43</f>
        <v>132.6825</v>
      </c>
    </row>
    <row r="44" spans="1:22" ht="15">
      <c r="A44" s="6" t="s">
        <v>64</v>
      </c>
      <c r="B44" s="9">
        <v>31514</v>
      </c>
      <c r="C44" s="4" t="s">
        <v>1</v>
      </c>
      <c r="D44" s="4" t="s">
        <v>8</v>
      </c>
      <c r="E44" s="4" t="s">
        <v>106</v>
      </c>
      <c r="F44" s="10" t="s">
        <v>26</v>
      </c>
      <c r="G44" s="14">
        <v>88.4</v>
      </c>
      <c r="H44" s="26">
        <v>140</v>
      </c>
      <c r="I44" s="26">
        <v>157.5</v>
      </c>
      <c r="J44" s="25">
        <v>172.5</v>
      </c>
      <c r="K44" s="26">
        <v>157.5</v>
      </c>
      <c r="L44" s="14" t="s">
        <v>129</v>
      </c>
      <c r="M44" s="51">
        <v>3</v>
      </c>
      <c r="N44" s="49">
        <v>1.3042</v>
      </c>
      <c r="O44" s="33">
        <f>N44*K44</f>
        <v>205.41150000000002</v>
      </c>
      <c r="P44" s="63" t="s">
        <v>200</v>
      </c>
      <c r="Q44" s="4" t="s">
        <v>240</v>
      </c>
      <c r="R44" s="4" t="s">
        <v>223</v>
      </c>
      <c r="S44" s="4">
        <v>3</v>
      </c>
      <c r="T44" s="4" t="s">
        <v>131</v>
      </c>
      <c r="U44" s="49">
        <v>0.5918</v>
      </c>
      <c r="V44" s="4">
        <f>U44*K44</f>
        <v>93.2085</v>
      </c>
    </row>
    <row r="45" spans="1:22" ht="15">
      <c r="A45" s="6" t="s">
        <v>87</v>
      </c>
      <c r="B45" s="9">
        <v>32082</v>
      </c>
      <c r="C45" s="4" t="s">
        <v>1</v>
      </c>
      <c r="D45" s="4" t="s">
        <v>8</v>
      </c>
      <c r="E45" s="4" t="s">
        <v>106</v>
      </c>
      <c r="F45" s="10" t="s">
        <v>26</v>
      </c>
      <c r="G45" s="14">
        <v>86.95</v>
      </c>
      <c r="H45" s="26">
        <v>130</v>
      </c>
      <c r="I45" s="26">
        <v>135</v>
      </c>
      <c r="J45" s="25">
        <v>140</v>
      </c>
      <c r="K45" s="26">
        <v>135</v>
      </c>
      <c r="L45" s="14" t="s">
        <v>127</v>
      </c>
      <c r="M45" s="51">
        <v>4</v>
      </c>
      <c r="N45" s="49">
        <v>1.3179</v>
      </c>
      <c r="O45" s="33">
        <f>N45*K45</f>
        <v>177.9165</v>
      </c>
      <c r="P45" s="63" t="s">
        <v>202</v>
      </c>
      <c r="Q45" s="4" t="s">
        <v>241</v>
      </c>
      <c r="R45" s="4" t="s">
        <v>222</v>
      </c>
      <c r="S45" s="4">
        <v>2</v>
      </c>
      <c r="T45" s="4" t="s">
        <v>131</v>
      </c>
      <c r="U45" s="49">
        <v>0.5978</v>
      </c>
      <c r="V45" s="4">
        <f>U45*K45</f>
        <v>80.703</v>
      </c>
    </row>
    <row r="46" spans="1:22" ht="15">
      <c r="A46" s="6"/>
      <c r="B46" s="9"/>
      <c r="C46" s="4"/>
      <c r="D46" s="4"/>
      <c r="E46" s="4"/>
      <c r="F46" s="10"/>
      <c r="G46" s="14"/>
      <c r="H46" s="26"/>
      <c r="I46" s="26"/>
      <c r="J46" s="26"/>
      <c r="K46" s="26"/>
      <c r="L46" s="14"/>
      <c r="M46" s="51"/>
      <c r="N46" s="49"/>
      <c r="O46" s="33"/>
      <c r="P46" s="63"/>
      <c r="Q46" s="4"/>
      <c r="R46" s="4"/>
      <c r="S46" s="4"/>
      <c r="T46" s="67"/>
      <c r="U46" s="49"/>
      <c r="V46" s="68"/>
    </row>
    <row r="47" spans="1:22" ht="15">
      <c r="A47" s="6" t="s">
        <v>83</v>
      </c>
      <c r="B47" s="9">
        <v>35714</v>
      </c>
      <c r="C47" s="4" t="s">
        <v>1</v>
      </c>
      <c r="D47" s="4" t="s">
        <v>13</v>
      </c>
      <c r="E47" s="4" t="s">
        <v>106</v>
      </c>
      <c r="F47" s="10" t="s">
        <v>24</v>
      </c>
      <c r="G47" s="14">
        <v>91.7</v>
      </c>
      <c r="H47" s="26">
        <v>120</v>
      </c>
      <c r="I47" s="26">
        <v>130</v>
      </c>
      <c r="J47" s="26">
        <v>142.5</v>
      </c>
      <c r="K47" s="26">
        <v>142.5</v>
      </c>
      <c r="L47" s="14" t="s">
        <v>126</v>
      </c>
      <c r="M47" s="51">
        <v>1</v>
      </c>
      <c r="N47" s="49">
        <v>1.3791</v>
      </c>
      <c r="O47" s="33">
        <f>N47*K47</f>
        <v>196.52175</v>
      </c>
      <c r="P47" s="63" t="s">
        <v>212</v>
      </c>
      <c r="Q47" s="4" t="s">
        <v>241</v>
      </c>
      <c r="R47" s="4" t="s">
        <v>222</v>
      </c>
      <c r="S47" s="4">
        <v>12</v>
      </c>
      <c r="T47" s="4" t="s">
        <v>131</v>
      </c>
      <c r="U47" s="49">
        <v>0.579</v>
      </c>
      <c r="V47" s="4">
        <f>U47*K47</f>
        <v>82.5075</v>
      </c>
    </row>
    <row r="48" spans="1:22" ht="15">
      <c r="A48" s="6"/>
      <c r="B48" s="9"/>
      <c r="C48" s="4"/>
      <c r="D48" s="4"/>
      <c r="E48" s="4"/>
      <c r="F48" s="10"/>
      <c r="G48" s="14"/>
      <c r="H48" s="26"/>
      <c r="I48" s="26"/>
      <c r="J48" s="26"/>
      <c r="K48" s="26"/>
      <c r="L48" s="14"/>
      <c r="M48" s="51"/>
      <c r="N48" s="49"/>
      <c r="O48" s="33"/>
      <c r="P48" s="63"/>
      <c r="Q48" s="4"/>
      <c r="R48" s="4"/>
      <c r="S48" s="4"/>
      <c r="T48" s="67"/>
      <c r="U48" s="49"/>
      <c r="V48" s="68"/>
    </row>
    <row r="49" spans="1:22" ht="15">
      <c r="A49" s="6" t="s">
        <v>57</v>
      </c>
      <c r="B49" s="9">
        <v>33035</v>
      </c>
      <c r="C49" s="4" t="s">
        <v>1</v>
      </c>
      <c r="D49" s="4" t="s">
        <v>13</v>
      </c>
      <c r="E49" s="4" t="s">
        <v>106</v>
      </c>
      <c r="F49" s="10" t="s">
        <v>26</v>
      </c>
      <c r="G49" s="14">
        <v>92.65</v>
      </c>
      <c r="H49" s="26">
        <v>205</v>
      </c>
      <c r="I49" s="26">
        <v>215</v>
      </c>
      <c r="J49" s="26">
        <v>225</v>
      </c>
      <c r="K49" s="26">
        <v>225</v>
      </c>
      <c r="L49" s="14" t="s">
        <v>134</v>
      </c>
      <c r="M49" s="51">
        <v>1</v>
      </c>
      <c r="N49" s="49">
        <v>1.2698</v>
      </c>
      <c r="O49" s="33">
        <f>N49*K49</f>
        <v>285.705</v>
      </c>
      <c r="P49" s="63" t="s">
        <v>191</v>
      </c>
      <c r="Q49" s="4" t="s">
        <v>237</v>
      </c>
      <c r="R49" s="4" t="s">
        <v>225</v>
      </c>
      <c r="S49" s="4">
        <v>12</v>
      </c>
      <c r="T49" s="4" t="s">
        <v>131</v>
      </c>
      <c r="U49" s="49">
        <v>0.5754</v>
      </c>
      <c r="V49" s="4">
        <f>U49*K49</f>
        <v>129.465</v>
      </c>
    </row>
    <row r="50" spans="1:22" ht="15">
      <c r="A50" s="6" t="s">
        <v>49</v>
      </c>
      <c r="B50" s="9">
        <v>30136</v>
      </c>
      <c r="C50" s="4" t="s">
        <v>1</v>
      </c>
      <c r="D50" s="4" t="s">
        <v>13</v>
      </c>
      <c r="E50" s="4" t="s">
        <v>106</v>
      </c>
      <c r="F50" s="10" t="s">
        <v>26</v>
      </c>
      <c r="G50" s="14">
        <v>97.85</v>
      </c>
      <c r="H50" s="26">
        <v>180</v>
      </c>
      <c r="I50" s="26">
        <v>205</v>
      </c>
      <c r="J50" s="25">
        <v>227.5</v>
      </c>
      <c r="K50" s="26">
        <v>205</v>
      </c>
      <c r="L50" s="14" t="s">
        <v>129</v>
      </c>
      <c r="M50" s="51">
        <v>2</v>
      </c>
      <c r="N50" s="49">
        <v>1.2328</v>
      </c>
      <c r="O50" s="33">
        <f>N50*K50</f>
        <v>252.724</v>
      </c>
      <c r="P50" s="63" t="s">
        <v>216</v>
      </c>
      <c r="Q50" s="4" t="s">
        <v>237</v>
      </c>
      <c r="R50" s="4" t="s">
        <v>223</v>
      </c>
      <c r="S50" s="4">
        <v>5</v>
      </c>
      <c r="T50" s="4" t="s">
        <v>131</v>
      </c>
      <c r="U50" s="49">
        <v>0.5597</v>
      </c>
      <c r="V50" s="4">
        <f>U50*K50</f>
        <v>114.7385</v>
      </c>
    </row>
    <row r="51" spans="1:22" ht="15">
      <c r="A51" s="6" t="s">
        <v>54</v>
      </c>
      <c r="B51" s="9">
        <v>30777</v>
      </c>
      <c r="C51" s="4" t="s">
        <v>1</v>
      </c>
      <c r="D51" s="4" t="s">
        <v>13</v>
      </c>
      <c r="E51" s="4" t="s">
        <v>106</v>
      </c>
      <c r="F51" s="10" t="s">
        <v>26</v>
      </c>
      <c r="G51" s="14">
        <v>99.2</v>
      </c>
      <c r="H51" s="26">
        <v>160</v>
      </c>
      <c r="I51" s="25">
        <v>165</v>
      </c>
      <c r="J51" s="26" t="s">
        <v>139</v>
      </c>
      <c r="K51" s="26">
        <v>160</v>
      </c>
      <c r="L51" s="14" t="s">
        <v>129</v>
      </c>
      <c r="M51" s="51">
        <v>3</v>
      </c>
      <c r="N51" s="49">
        <v>1.2249</v>
      </c>
      <c r="O51" s="33">
        <f>N51*K51</f>
        <v>195.984</v>
      </c>
      <c r="P51" s="63" t="s">
        <v>201</v>
      </c>
      <c r="Q51" s="4" t="s">
        <v>241</v>
      </c>
      <c r="R51" s="4" t="s">
        <v>223</v>
      </c>
      <c r="S51" s="4">
        <v>3</v>
      </c>
      <c r="T51" s="4" t="s">
        <v>131</v>
      </c>
      <c r="U51" s="49">
        <v>0.556</v>
      </c>
      <c r="V51" s="4">
        <f>U51*K51</f>
        <v>88.96000000000001</v>
      </c>
    </row>
    <row r="52" spans="1:22" ht="15">
      <c r="A52" s="6"/>
      <c r="B52" s="9"/>
      <c r="C52" s="4"/>
      <c r="D52" s="4"/>
      <c r="E52" s="4"/>
      <c r="F52" s="10"/>
      <c r="G52" s="14"/>
      <c r="H52" s="26"/>
      <c r="I52" s="26"/>
      <c r="J52" s="26"/>
      <c r="K52" s="26"/>
      <c r="L52" s="14"/>
      <c r="M52" s="51"/>
      <c r="N52" s="49"/>
      <c r="O52" s="33"/>
      <c r="P52" s="63"/>
      <c r="Q52" s="4"/>
      <c r="R52" s="4"/>
      <c r="S52" s="4"/>
      <c r="T52" s="67"/>
      <c r="U52" s="49"/>
      <c r="V52" s="68"/>
    </row>
    <row r="53" spans="1:22" ht="15">
      <c r="A53" s="6" t="s">
        <v>61</v>
      </c>
      <c r="B53" s="9">
        <v>29383</v>
      </c>
      <c r="C53" s="4" t="s">
        <v>1</v>
      </c>
      <c r="D53" s="4" t="s">
        <v>31</v>
      </c>
      <c r="E53" s="4" t="s">
        <v>106</v>
      </c>
      <c r="F53" s="10" t="s">
        <v>26</v>
      </c>
      <c r="G53" s="14">
        <v>106.35</v>
      </c>
      <c r="H53" s="26">
        <v>245</v>
      </c>
      <c r="I53" s="26">
        <v>260</v>
      </c>
      <c r="J53" s="26">
        <v>280</v>
      </c>
      <c r="K53" s="26">
        <v>280</v>
      </c>
      <c r="L53" s="14" t="s">
        <v>134</v>
      </c>
      <c r="M53" s="51">
        <v>1</v>
      </c>
      <c r="N53" s="49">
        <v>1.1945</v>
      </c>
      <c r="O53" s="33">
        <f>N53*K53</f>
        <v>334.46</v>
      </c>
      <c r="P53" s="63" t="s">
        <v>187</v>
      </c>
      <c r="Q53" s="4" t="s">
        <v>237</v>
      </c>
      <c r="R53" s="4"/>
      <c r="S53" s="4"/>
      <c r="T53" s="4" t="s">
        <v>131</v>
      </c>
      <c r="U53" s="49">
        <v>0.5416</v>
      </c>
      <c r="V53" s="4">
        <f>U53*K53</f>
        <v>151.648</v>
      </c>
    </row>
    <row r="54" spans="1:22" ht="15">
      <c r="A54" s="6" t="s">
        <v>56</v>
      </c>
      <c r="B54" s="9">
        <v>30898</v>
      </c>
      <c r="C54" s="4" t="s">
        <v>1</v>
      </c>
      <c r="D54" s="4" t="s">
        <v>31</v>
      </c>
      <c r="E54" s="4" t="s">
        <v>106</v>
      </c>
      <c r="F54" s="10" t="s">
        <v>26</v>
      </c>
      <c r="G54" s="14">
        <v>107.8</v>
      </c>
      <c r="H54" s="26">
        <v>215</v>
      </c>
      <c r="I54" s="26">
        <v>230</v>
      </c>
      <c r="J54" s="26">
        <v>240</v>
      </c>
      <c r="K54" s="26">
        <v>240</v>
      </c>
      <c r="L54" s="14" t="s">
        <v>129</v>
      </c>
      <c r="M54" s="51">
        <v>2</v>
      </c>
      <c r="N54" s="49">
        <v>1.1859</v>
      </c>
      <c r="O54" s="33">
        <f>N54*K54</f>
        <v>284.616</v>
      </c>
      <c r="P54" s="63" t="s">
        <v>190</v>
      </c>
      <c r="Q54" s="4" t="s">
        <v>237</v>
      </c>
      <c r="R54" s="4" t="s">
        <v>223</v>
      </c>
      <c r="S54" s="4">
        <v>5</v>
      </c>
      <c r="T54" s="4" t="s">
        <v>131</v>
      </c>
      <c r="U54" s="49">
        <v>0.5393</v>
      </c>
      <c r="V54" s="4">
        <f>U54*K54</f>
        <v>129.432</v>
      </c>
    </row>
    <row r="55" spans="1:22" ht="15">
      <c r="A55" s="6"/>
      <c r="B55" s="9"/>
      <c r="C55" s="4"/>
      <c r="D55" s="4"/>
      <c r="E55" s="4"/>
      <c r="F55" s="10"/>
      <c r="G55" s="14"/>
      <c r="H55" s="26"/>
      <c r="I55" s="26"/>
      <c r="J55" s="26"/>
      <c r="K55" s="26"/>
      <c r="L55" s="14"/>
      <c r="M55" s="51"/>
      <c r="N55" s="49"/>
      <c r="O55" s="33"/>
      <c r="P55" s="63"/>
      <c r="Q55" s="4"/>
      <c r="R55" s="4"/>
      <c r="S55" s="4"/>
      <c r="T55" s="67"/>
      <c r="U55" s="49"/>
      <c r="V55" s="68"/>
    </row>
    <row r="56" spans="1:22" ht="15">
      <c r="A56" s="6" t="s">
        <v>3</v>
      </c>
      <c r="B56" s="9">
        <v>34539</v>
      </c>
      <c r="C56" s="4" t="s">
        <v>1</v>
      </c>
      <c r="D56" s="4" t="s">
        <v>4</v>
      </c>
      <c r="E56" s="4" t="s">
        <v>106</v>
      </c>
      <c r="F56" s="10" t="s">
        <v>23</v>
      </c>
      <c r="G56" s="14">
        <v>121.45</v>
      </c>
      <c r="H56" s="26">
        <v>275</v>
      </c>
      <c r="I56" s="26">
        <v>285</v>
      </c>
      <c r="J56" s="26">
        <v>300</v>
      </c>
      <c r="K56" s="26">
        <v>300</v>
      </c>
      <c r="L56" s="14" t="s">
        <v>134</v>
      </c>
      <c r="M56" s="51">
        <v>1</v>
      </c>
      <c r="N56" s="49">
        <v>1.193</v>
      </c>
      <c r="O56" s="33">
        <f>N56*K56</f>
        <v>357.90000000000003</v>
      </c>
      <c r="P56" s="63" t="s">
        <v>159</v>
      </c>
      <c r="Q56" s="4" t="s">
        <v>237</v>
      </c>
      <c r="R56" s="4" t="s">
        <v>226</v>
      </c>
      <c r="S56" s="4">
        <v>12</v>
      </c>
      <c r="T56" s="4" t="s">
        <v>131</v>
      </c>
      <c r="U56" s="49">
        <v>0.5255</v>
      </c>
      <c r="V56" s="4">
        <f>U56*K56</f>
        <v>157.64999999999998</v>
      </c>
    </row>
    <row r="57" spans="1:22" ht="15" customHeight="1">
      <c r="A57" s="71" t="s">
        <v>217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</row>
    <row r="58" spans="1:22" ht="15" customHeight="1">
      <c r="A58" s="71" t="s">
        <v>20</v>
      </c>
      <c r="B58" s="71" t="s">
        <v>21</v>
      </c>
      <c r="C58" s="71" t="s">
        <v>22</v>
      </c>
      <c r="D58" s="71" t="s">
        <v>110</v>
      </c>
      <c r="E58" s="71" t="s">
        <v>91</v>
      </c>
      <c r="F58" s="71" t="s">
        <v>111</v>
      </c>
      <c r="G58" s="71" t="s">
        <v>90</v>
      </c>
      <c r="H58" s="71" t="s">
        <v>112</v>
      </c>
      <c r="I58" s="71"/>
      <c r="J58" s="71"/>
      <c r="K58" s="71" t="s">
        <v>113</v>
      </c>
      <c r="L58" s="71" t="s">
        <v>114</v>
      </c>
      <c r="M58" s="71" t="s">
        <v>115</v>
      </c>
      <c r="N58" s="71" t="s">
        <v>116</v>
      </c>
      <c r="O58" s="71" t="s">
        <v>96</v>
      </c>
      <c r="P58" s="72" t="s">
        <v>117</v>
      </c>
      <c r="Q58" s="72" t="s">
        <v>118</v>
      </c>
      <c r="R58" s="77" t="s">
        <v>119</v>
      </c>
      <c r="S58" s="78" t="s">
        <v>120</v>
      </c>
      <c r="T58" s="78" t="s">
        <v>121</v>
      </c>
      <c r="U58" s="76" t="s">
        <v>245</v>
      </c>
      <c r="V58" s="76" t="s">
        <v>246</v>
      </c>
    </row>
    <row r="59" spans="1:22" ht="15">
      <c r="A59" s="71"/>
      <c r="B59" s="71"/>
      <c r="C59" s="71"/>
      <c r="D59" s="71"/>
      <c r="E59" s="71"/>
      <c r="F59" s="71"/>
      <c r="G59" s="71"/>
      <c r="H59" s="62">
        <v>1</v>
      </c>
      <c r="I59" s="62">
        <v>2</v>
      </c>
      <c r="J59" s="62">
        <v>3</v>
      </c>
      <c r="K59" s="71"/>
      <c r="L59" s="71"/>
      <c r="M59" s="71"/>
      <c r="N59" s="71"/>
      <c r="O59" s="71"/>
      <c r="P59" s="72"/>
      <c r="Q59" s="72"/>
      <c r="R59" s="77"/>
      <c r="S59" s="78"/>
      <c r="T59" s="78"/>
      <c r="U59" s="76"/>
      <c r="V59" s="76"/>
    </row>
    <row r="60" spans="1:22" ht="15">
      <c r="A60" s="6" t="s">
        <v>88</v>
      </c>
      <c r="B60" s="9">
        <v>35525</v>
      </c>
      <c r="C60" s="4" t="s">
        <v>1</v>
      </c>
      <c r="D60" s="4" t="s">
        <v>9</v>
      </c>
      <c r="E60" s="4" t="s">
        <v>105</v>
      </c>
      <c r="F60" s="4" t="s">
        <v>24</v>
      </c>
      <c r="G60" s="4">
        <v>73.75</v>
      </c>
      <c r="H60" s="52">
        <v>137.5</v>
      </c>
      <c r="I60" s="52">
        <v>150</v>
      </c>
      <c r="J60" s="53">
        <v>160</v>
      </c>
      <c r="K60" s="13">
        <v>150</v>
      </c>
      <c r="L60" s="52" t="s">
        <v>126</v>
      </c>
      <c r="M60" s="63">
        <v>1</v>
      </c>
      <c r="N60" s="11">
        <v>1.6</v>
      </c>
      <c r="O60" s="63">
        <f>N60*K60</f>
        <v>240</v>
      </c>
      <c r="P60" s="63" t="s">
        <v>219</v>
      </c>
      <c r="Q60" s="52" t="s">
        <v>241</v>
      </c>
      <c r="R60" s="4" t="s">
        <v>222</v>
      </c>
      <c r="S60" s="4">
        <v>12</v>
      </c>
      <c r="T60" s="4" t="s">
        <v>131</v>
      </c>
      <c r="U60" s="11">
        <v>0.673</v>
      </c>
      <c r="V60" s="4">
        <f>U60*K60</f>
        <v>100.95</v>
      </c>
    </row>
    <row r="61" spans="1:22" ht="15">
      <c r="A61" s="6"/>
      <c r="B61" s="4"/>
      <c r="C61" s="4"/>
      <c r="D61" s="4"/>
      <c r="E61" s="4"/>
      <c r="F61" s="4"/>
      <c r="G61" s="4"/>
      <c r="H61" s="52"/>
      <c r="I61" s="52"/>
      <c r="J61" s="52"/>
      <c r="K61" s="13"/>
      <c r="L61" s="52"/>
      <c r="M61" s="63"/>
      <c r="N61" s="11"/>
      <c r="O61" s="63"/>
      <c r="P61" s="63"/>
      <c r="Q61" s="52"/>
      <c r="R61" s="66"/>
      <c r="S61" s="67"/>
      <c r="T61" s="67"/>
      <c r="U61" s="11"/>
      <c r="V61" s="68"/>
    </row>
    <row r="62" spans="1:22" ht="15">
      <c r="A62" s="6" t="s">
        <v>27</v>
      </c>
      <c r="B62" s="9">
        <v>33887</v>
      </c>
      <c r="C62" s="4" t="s">
        <v>1</v>
      </c>
      <c r="D62" s="4" t="s">
        <v>8</v>
      </c>
      <c r="E62" s="4" t="s">
        <v>105</v>
      </c>
      <c r="F62" s="4" t="s">
        <v>23</v>
      </c>
      <c r="G62" s="4">
        <v>88.65</v>
      </c>
      <c r="H62" s="52">
        <v>215</v>
      </c>
      <c r="I62" s="53">
        <v>235</v>
      </c>
      <c r="J62" s="53">
        <v>235</v>
      </c>
      <c r="K62" s="13">
        <v>215</v>
      </c>
      <c r="L62" s="52" t="s">
        <v>218</v>
      </c>
      <c r="M62" s="63">
        <v>1</v>
      </c>
      <c r="N62" s="11">
        <v>1.3173</v>
      </c>
      <c r="O62" s="63">
        <f>N62*K62</f>
        <v>283.2195</v>
      </c>
      <c r="P62" s="63" t="s">
        <v>188</v>
      </c>
      <c r="Q62" s="52" t="s">
        <v>237</v>
      </c>
      <c r="R62" s="66"/>
      <c r="S62" s="67"/>
      <c r="T62" s="4" t="s">
        <v>131</v>
      </c>
      <c r="U62" s="11">
        <v>0.5905</v>
      </c>
      <c r="V62" s="4">
        <f>U62*K62</f>
        <v>126.95750000000001</v>
      </c>
    </row>
    <row r="63" spans="1:22" ht="15">
      <c r="A63" s="6"/>
      <c r="B63" s="9"/>
      <c r="C63" s="4"/>
      <c r="D63" s="4"/>
      <c r="E63" s="4"/>
      <c r="F63" s="4"/>
      <c r="G63" s="4"/>
      <c r="H63" s="52"/>
      <c r="I63" s="52"/>
      <c r="J63" s="52"/>
      <c r="K63" s="13"/>
      <c r="L63" s="52"/>
      <c r="M63" s="63"/>
      <c r="N63" s="11"/>
      <c r="O63" s="63"/>
      <c r="P63" s="63"/>
      <c r="Q63" s="52"/>
      <c r="R63" s="66"/>
      <c r="S63" s="67"/>
      <c r="T63" s="67"/>
      <c r="U63" s="11"/>
      <c r="V63" s="68"/>
    </row>
    <row r="64" spans="1:22" ht="15">
      <c r="A64" s="6" t="s">
        <v>3</v>
      </c>
      <c r="B64" s="9">
        <v>34539</v>
      </c>
      <c r="C64" s="4" t="s">
        <v>1</v>
      </c>
      <c r="D64" s="4" t="s">
        <v>4</v>
      </c>
      <c r="E64" s="4" t="s">
        <v>105</v>
      </c>
      <c r="F64" s="4" t="s">
        <v>23</v>
      </c>
      <c r="G64" s="4">
        <v>121.45</v>
      </c>
      <c r="H64" s="52">
        <v>290</v>
      </c>
      <c r="I64" s="52">
        <v>310</v>
      </c>
      <c r="J64" s="53">
        <v>320</v>
      </c>
      <c r="K64" s="13">
        <v>310</v>
      </c>
      <c r="L64" s="52" t="s">
        <v>134</v>
      </c>
      <c r="M64" s="63">
        <v>1</v>
      </c>
      <c r="N64" s="11">
        <v>1.193</v>
      </c>
      <c r="O64" s="63">
        <f>N64*K64</f>
        <v>369.83000000000004</v>
      </c>
      <c r="P64" s="63" t="s">
        <v>187</v>
      </c>
      <c r="Q64" s="52" t="s">
        <v>237</v>
      </c>
      <c r="R64" s="4" t="s">
        <v>226</v>
      </c>
      <c r="S64" s="4">
        <v>12</v>
      </c>
      <c r="T64" s="4" t="s">
        <v>131</v>
      </c>
      <c r="U64" s="11">
        <v>0.5255</v>
      </c>
      <c r="V64" s="4">
        <f>U64*K64</f>
        <v>162.905</v>
      </c>
    </row>
    <row r="65" spans="1:22" ht="1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3"/>
      <c r="Q65" s="63"/>
      <c r="R65" s="64"/>
      <c r="S65" s="65"/>
      <c r="T65" s="65"/>
      <c r="U65" s="68"/>
      <c r="V65" s="68"/>
    </row>
    <row r="66" spans="1:22" ht="15" customHeight="1">
      <c r="A66" s="71" t="s">
        <v>220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</row>
    <row r="67" spans="1:22" ht="15" customHeight="1">
      <c r="A67" s="71" t="s">
        <v>20</v>
      </c>
      <c r="B67" s="71" t="s">
        <v>21</v>
      </c>
      <c r="C67" s="71" t="s">
        <v>22</v>
      </c>
      <c r="D67" s="71" t="s">
        <v>110</v>
      </c>
      <c r="E67" s="71" t="s">
        <v>91</v>
      </c>
      <c r="F67" s="71" t="s">
        <v>111</v>
      </c>
      <c r="G67" s="71" t="s">
        <v>90</v>
      </c>
      <c r="H67" s="71" t="s">
        <v>112</v>
      </c>
      <c r="I67" s="71"/>
      <c r="J67" s="71"/>
      <c r="K67" s="71" t="s">
        <v>113</v>
      </c>
      <c r="L67" s="71" t="s">
        <v>114</v>
      </c>
      <c r="M67" s="71" t="s">
        <v>115</v>
      </c>
      <c r="N67" s="71" t="s">
        <v>116</v>
      </c>
      <c r="O67" s="71" t="s">
        <v>96</v>
      </c>
      <c r="P67" s="72" t="s">
        <v>117</v>
      </c>
      <c r="Q67" s="72" t="s">
        <v>118</v>
      </c>
      <c r="R67" s="77" t="s">
        <v>119</v>
      </c>
      <c r="S67" s="78" t="s">
        <v>120</v>
      </c>
      <c r="T67" s="78" t="s">
        <v>121</v>
      </c>
      <c r="U67" s="76" t="s">
        <v>245</v>
      </c>
      <c r="V67" s="76" t="s">
        <v>246</v>
      </c>
    </row>
    <row r="68" spans="1:22" ht="15">
      <c r="A68" s="71"/>
      <c r="B68" s="71"/>
      <c r="C68" s="71"/>
      <c r="D68" s="71"/>
      <c r="E68" s="71"/>
      <c r="F68" s="71"/>
      <c r="G68" s="71"/>
      <c r="H68" s="62">
        <v>1</v>
      </c>
      <c r="I68" s="62">
        <v>2</v>
      </c>
      <c r="J68" s="62">
        <v>3</v>
      </c>
      <c r="K68" s="71"/>
      <c r="L68" s="71"/>
      <c r="M68" s="71"/>
      <c r="N68" s="71"/>
      <c r="O68" s="71"/>
      <c r="P68" s="72"/>
      <c r="Q68" s="72"/>
      <c r="R68" s="77"/>
      <c r="S68" s="78"/>
      <c r="T68" s="78"/>
      <c r="U68" s="76"/>
      <c r="V68" s="76"/>
    </row>
    <row r="69" spans="1:22" ht="15">
      <c r="A69" s="38" t="s">
        <v>52</v>
      </c>
      <c r="B69" s="39">
        <v>29825</v>
      </c>
      <c r="C69" s="10" t="s">
        <v>1</v>
      </c>
      <c r="D69" s="10" t="s">
        <v>6</v>
      </c>
      <c r="E69" s="4" t="s">
        <v>106</v>
      </c>
      <c r="F69" s="10" t="s">
        <v>26</v>
      </c>
      <c r="G69" s="4">
        <v>82.5</v>
      </c>
      <c r="H69" s="17">
        <v>232.5</v>
      </c>
      <c r="I69" s="17">
        <v>242.5</v>
      </c>
      <c r="J69" s="17">
        <v>250</v>
      </c>
      <c r="K69" s="62">
        <f>250</f>
        <v>250</v>
      </c>
      <c r="L69" s="17" t="s">
        <v>134</v>
      </c>
      <c r="M69" s="62">
        <v>1</v>
      </c>
      <c r="N69" s="11">
        <v>1.3646</v>
      </c>
      <c r="O69" s="62">
        <f>N69*K69</f>
        <v>341.15000000000003</v>
      </c>
      <c r="P69" s="63" t="s">
        <v>139</v>
      </c>
      <c r="Q69" s="52" t="s">
        <v>237</v>
      </c>
      <c r="R69" s="4" t="s">
        <v>223</v>
      </c>
      <c r="S69" s="4">
        <v>12</v>
      </c>
      <c r="T69" s="57" t="s">
        <v>142</v>
      </c>
      <c r="U69" s="11">
        <v>0.6193</v>
      </c>
      <c r="V69" s="4">
        <f>U69*K69</f>
        <v>154.825</v>
      </c>
    </row>
    <row r="70" spans="1:22" ht="15">
      <c r="A70" s="38"/>
      <c r="B70" s="39"/>
      <c r="C70" s="10"/>
      <c r="D70" s="10"/>
      <c r="E70" s="6"/>
      <c r="F70" s="10"/>
      <c r="G70" s="4"/>
      <c r="H70" s="17"/>
      <c r="I70" s="17"/>
      <c r="J70" s="17"/>
      <c r="K70" s="62"/>
      <c r="L70" s="17"/>
      <c r="M70" s="62"/>
      <c r="N70" s="11"/>
      <c r="O70" s="62"/>
      <c r="P70" s="63"/>
      <c r="Q70" s="52"/>
      <c r="R70" s="58"/>
      <c r="S70" s="57"/>
      <c r="T70" s="67"/>
      <c r="U70" s="11"/>
      <c r="V70" s="68"/>
    </row>
    <row r="71" spans="1:22" ht="15">
      <c r="A71" s="6" t="s">
        <v>30</v>
      </c>
      <c r="B71" s="9">
        <v>33055</v>
      </c>
      <c r="C71" s="4" t="s">
        <v>1</v>
      </c>
      <c r="D71" s="4" t="s">
        <v>4</v>
      </c>
      <c r="E71" s="4" t="s">
        <v>106</v>
      </c>
      <c r="F71" s="4" t="s">
        <v>26</v>
      </c>
      <c r="G71" s="4">
        <v>118.2</v>
      </c>
      <c r="H71" s="17">
        <v>170</v>
      </c>
      <c r="I71" s="17">
        <v>180</v>
      </c>
      <c r="J71" s="17">
        <v>190</v>
      </c>
      <c r="K71" s="62">
        <f>190</f>
        <v>190</v>
      </c>
      <c r="L71" s="17" t="s">
        <v>134</v>
      </c>
      <c r="M71" s="62">
        <v>1</v>
      </c>
      <c r="N71" s="11">
        <v>1.1649</v>
      </c>
      <c r="O71" s="62">
        <f>N71*K71</f>
        <v>221.33100000000002</v>
      </c>
      <c r="P71" s="63" t="s">
        <v>139</v>
      </c>
      <c r="Q71" s="52" t="s">
        <v>238</v>
      </c>
      <c r="R71" s="58" t="s">
        <v>226</v>
      </c>
      <c r="S71" s="57">
        <v>12</v>
      </c>
      <c r="T71" s="57" t="s">
        <v>142</v>
      </c>
      <c r="U71" s="11">
        <v>0.5286</v>
      </c>
      <c r="V71" s="4">
        <f>U71*K71</f>
        <v>100.434</v>
      </c>
    </row>
    <row r="72" spans="1:22" ht="15">
      <c r="A72" s="71" t="s">
        <v>221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</row>
    <row r="73" spans="1:22" ht="15" customHeight="1">
      <c r="A73" s="71" t="s">
        <v>20</v>
      </c>
      <c r="B73" s="71" t="s">
        <v>21</v>
      </c>
      <c r="C73" s="71" t="s">
        <v>22</v>
      </c>
      <c r="D73" s="71" t="s">
        <v>110</v>
      </c>
      <c r="E73" s="71" t="s">
        <v>91</v>
      </c>
      <c r="F73" s="71" t="s">
        <v>111</v>
      </c>
      <c r="G73" s="71" t="s">
        <v>90</v>
      </c>
      <c r="H73" s="71" t="s">
        <v>112</v>
      </c>
      <c r="I73" s="71"/>
      <c r="J73" s="71"/>
      <c r="K73" s="71" t="s">
        <v>113</v>
      </c>
      <c r="L73" s="71" t="s">
        <v>114</v>
      </c>
      <c r="M73" s="71" t="s">
        <v>115</v>
      </c>
      <c r="N73" s="71" t="s">
        <v>116</v>
      </c>
      <c r="O73" s="71" t="s">
        <v>96</v>
      </c>
      <c r="P73" s="72" t="s">
        <v>117</v>
      </c>
      <c r="Q73" s="72" t="s">
        <v>118</v>
      </c>
      <c r="R73" s="77" t="s">
        <v>119</v>
      </c>
      <c r="S73" s="78" t="s">
        <v>120</v>
      </c>
      <c r="T73" s="78" t="s">
        <v>121</v>
      </c>
      <c r="U73" s="76" t="s">
        <v>245</v>
      </c>
      <c r="V73" s="76" t="s">
        <v>246</v>
      </c>
    </row>
    <row r="74" spans="1:22" ht="15">
      <c r="A74" s="71"/>
      <c r="B74" s="71"/>
      <c r="C74" s="71"/>
      <c r="D74" s="71"/>
      <c r="E74" s="71"/>
      <c r="F74" s="71"/>
      <c r="G74" s="71"/>
      <c r="H74" s="62">
        <v>1</v>
      </c>
      <c r="I74" s="62">
        <v>2</v>
      </c>
      <c r="J74" s="62">
        <v>3</v>
      </c>
      <c r="K74" s="71"/>
      <c r="L74" s="71"/>
      <c r="M74" s="71"/>
      <c r="N74" s="71"/>
      <c r="O74" s="71"/>
      <c r="P74" s="72"/>
      <c r="Q74" s="72"/>
      <c r="R74" s="77"/>
      <c r="S74" s="78"/>
      <c r="T74" s="78"/>
      <c r="U74" s="76"/>
      <c r="V74" s="76"/>
    </row>
    <row r="75" spans="1:22" ht="15">
      <c r="A75" s="38" t="s">
        <v>52</v>
      </c>
      <c r="B75" s="39">
        <v>29825</v>
      </c>
      <c r="C75" s="10" t="s">
        <v>1</v>
      </c>
      <c r="D75" s="10" t="s">
        <v>6</v>
      </c>
      <c r="E75" s="4" t="s">
        <v>105</v>
      </c>
      <c r="F75" s="10" t="s">
        <v>26</v>
      </c>
      <c r="G75" s="4">
        <v>82.5</v>
      </c>
      <c r="H75" s="17">
        <v>255</v>
      </c>
      <c r="I75" s="17">
        <v>270</v>
      </c>
      <c r="J75" s="17" t="s">
        <v>139</v>
      </c>
      <c r="K75" s="62">
        <v>270</v>
      </c>
      <c r="L75" s="17" t="s">
        <v>134</v>
      </c>
      <c r="M75" s="62">
        <v>1</v>
      </c>
      <c r="N75" s="11">
        <v>1.3646</v>
      </c>
      <c r="O75" s="62">
        <f>N75*K75</f>
        <v>368.442</v>
      </c>
      <c r="P75" s="63"/>
      <c r="Q75" s="63" t="s">
        <v>237</v>
      </c>
      <c r="R75" s="4" t="s">
        <v>223</v>
      </c>
      <c r="S75" s="4">
        <v>12</v>
      </c>
      <c r="T75" s="57" t="s">
        <v>142</v>
      </c>
      <c r="U75" s="11">
        <v>0.6193</v>
      </c>
      <c r="V75" s="4">
        <f>U75*K75</f>
        <v>167.21099999999998</v>
      </c>
    </row>
    <row r="76" spans="1:2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4"/>
      <c r="Q76" s="54"/>
      <c r="R76" s="55"/>
      <c r="S76" s="56"/>
      <c r="T76" s="56"/>
    </row>
    <row r="78" spans="1:2" ht="15">
      <c r="A78" s="70" t="s">
        <v>157</v>
      </c>
      <c r="B78" s="70"/>
    </row>
    <row r="79" spans="1:2" ht="15">
      <c r="A79" s="6" t="s">
        <v>144</v>
      </c>
      <c r="B79" s="6" t="s">
        <v>125</v>
      </c>
    </row>
    <row r="80" spans="1:2" ht="15">
      <c r="A80" s="6" t="s">
        <v>145</v>
      </c>
      <c r="B80" s="6" t="s">
        <v>152</v>
      </c>
    </row>
    <row r="81" spans="1:2" s="1" customFormat="1" ht="15">
      <c r="A81" s="6" t="s">
        <v>145</v>
      </c>
      <c r="B81" s="6" t="s">
        <v>153</v>
      </c>
    </row>
    <row r="82" spans="1:2" s="1" customFormat="1" ht="15">
      <c r="A82" s="6" t="s">
        <v>145</v>
      </c>
      <c r="B82" s="6" t="s">
        <v>154</v>
      </c>
    </row>
    <row r="83" spans="1:2" s="1" customFormat="1" ht="15">
      <c r="A83" s="6" t="s">
        <v>146</v>
      </c>
      <c r="B83" s="6" t="s">
        <v>150</v>
      </c>
    </row>
    <row r="84" spans="1:2" s="1" customFormat="1" ht="15">
      <c r="A84" s="6" t="s">
        <v>148</v>
      </c>
      <c r="B84" s="6" t="s">
        <v>155</v>
      </c>
    </row>
    <row r="85" spans="1:2" s="1" customFormat="1" ht="15">
      <c r="A85" s="6" t="s">
        <v>147</v>
      </c>
      <c r="B85" s="6" t="s">
        <v>156</v>
      </c>
    </row>
    <row r="86" spans="1:2" s="1" customFormat="1" ht="15">
      <c r="A86" s="6" t="s">
        <v>149</v>
      </c>
      <c r="B86" s="6" t="s">
        <v>155</v>
      </c>
    </row>
  </sheetData>
  <sheetProtection/>
  <mergeCells count="112">
    <mergeCell ref="B73:B74"/>
    <mergeCell ref="C73:C74"/>
    <mergeCell ref="D73:D74"/>
    <mergeCell ref="E73:E74"/>
    <mergeCell ref="F73:F74"/>
    <mergeCell ref="G73:G74"/>
    <mergeCell ref="H73:J73"/>
    <mergeCell ref="A3:V3"/>
    <mergeCell ref="A2:V2"/>
    <mergeCell ref="A1:V1"/>
    <mergeCell ref="A8:V8"/>
    <mergeCell ref="A17:V17"/>
    <mergeCell ref="R6:R7"/>
    <mergeCell ref="S6:S7"/>
    <mergeCell ref="T6:T7"/>
    <mergeCell ref="U18:U19"/>
    <mergeCell ref="V18:V19"/>
    <mergeCell ref="O73:O74"/>
    <mergeCell ref="P73:P74"/>
    <mergeCell ref="O67:O68"/>
    <mergeCell ref="P67:P68"/>
    <mergeCell ref="Q67:Q68"/>
    <mergeCell ref="U6:U7"/>
    <mergeCell ref="V6:V7"/>
    <mergeCell ref="A5:V5"/>
    <mergeCell ref="I4:V4"/>
    <mergeCell ref="U58:U59"/>
    <mergeCell ref="V58:V59"/>
    <mergeCell ref="U67:U68"/>
    <mergeCell ref="V67:V68"/>
    <mergeCell ref="U73:U74"/>
    <mergeCell ref="V73:V74"/>
    <mergeCell ref="A57:V57"/>
    <mergeCell ref="A66:V66"/>
    <mergeCell ref="A72:V72"/>
    <mergeCell ref="Q73:Q74"/>
    <mergeCell ref="R73:R74"/>
    <mergeCell ref="S73:S74"/>
    <mergeCell ref="T73:T74"/>
    <mergeCell ref="T67:T68"/>
    <mergeCell ref="A73:A74"/>
    <mergeCell ref="N67:N68"/>
    <mergeCell ref="C58:C59"/>
    <mergeCell ref="D58:D59"/>
    <mergeCell ref="E58:E59"/>
    <mergeCell ref="F58:F59"/>
    <mergeCell ref="G58:G59"/>
    <mergeCell ref="H58:J58"/>
    <mergeCell ref="K58:K59"/>
    <mergeCell ref="K73:K74"/>
    <mergeCell ref="L73:L74"/>
    <mergeCell ref="M73:M74"/>
    <mergeCell ref="N73:N74"/>
    <mergeCell ref="C67:C68"/>
    <mergeCell ref="D67:D68"/>
    <mergeCell ref="E67:E68"/>
    <mergeCell ref="F67:F68"/>
    <mergeCell ref="G67:G68"/>
    <mergeCell ref="H67:J67"/>
    <mergeCell ref="K67:K68"/>
    <mergeCell ref="L67:L68"/>
    <mergeCell ref="M67:M68"/>
    <mergeCell ref="Q6:Q7"/>
    <mergeCell ref="K18:K19"/>
    <mergeCell ref="L18:L19"/>
    <mergeCell ref="M18:M19"/>
    <mergeCell ref="N18:N19"/>
    <mergeCell ref="O18:O19"/>
    <mergeCell ref="P18:P19"/>
    <mergeCell ref="Q18:Q19"/>
    <mergeCell ref="L58:L59"/>
    <mergeCell ref="M58:M59"/>
    <mergeCell ref="N58:N59"/>
    <mergeCell ref="A4:H4"/>
    <mergeCell ref="G6:G7"/>
    <mergeCell ref="H6:J6"/>
    <mergeCell ref="K6:K7"/>
    <mergeCell ref="L6:L7"/>
    <mergeCell ref="M6:M7"/>
    <mergeCell ref="N6:N7"/>
    <mergeCell ref="O6:O7"/>
    <mergeCell ref="P6:P7"/>
    <mergeCell ref="A6:A7"/>
    <mergeCell ref="B6:B7"/>
    <mergeCell ref="C6:C7"/>
    <mergeCell ref="D6:D7"/>
    <mergeCell ref="E6:E7"/>
    <mergeCell ref="F6:F7"/>
    <mergeCell ref="R18:R19"/>
    <mergeCell ref="S18:S19"/>
    <mergeCell ref="T18:T19"/>
    <mergeCell ref="A58:A59"/>
    <mergeCell ref="B58:B59"/>
    <mergeCell ref="A78:B78"/>
    <mergeCell ref="A18:A19"/>
    <mergeCell ref="B18:B19"/>
    <mergeCell ref="C18:C19"/>
    <mergeCell ref="D18:D19"/>
    <mergeCell ref="E18:E19"/>
    <mergeCell ref="F18:F19"/>
    <mergeCell ref="G18:G19"/>
    <mergeCell ref="H18:J18"/>
    <mergeCell ref="O58:O59"/>
    <mergeCell ref="P58:P59"/>
    <mergeCell ref="Q58:Q59"/>
    <mergeCell ref="R67:R68"/>
    <mergeCell ref="S67:S68"/>
    <mergeCell ref="R58:R59"/>
    <mergeCell ref="S58:S59"/>
    <mergeCell ref="T58:T59"/>
    <mergeCell ref="A67:A68"/>
    <mergeCell ref="B67:B68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1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.28125" style="0" bestFit="1" customWidth="1"/>
    <col min="2" max="2" width="18.8515625" style="0" bestFit="1" customWidth="1"/>
  </cols>
  <sheetData>
    <row r="1" spans="1:20" ht="15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5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5">
      <c r="A3" s="75" t="s">
        <v>123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15">
      <c r="A4" s="75" t="s">
        <v>109</v>
      </c>
      <c r="B4" s="75"/>
      <c r="C4" s="75"/>
      <c r="D4" s="75"/>
      <c r="E4" s="75"/>
      <c r="F4" s="75"/>
      <c r="G4" s="75"/>
      <c r="H4" s="75"/>
      <c r="I4" s="75" t="s">
        <v>124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ht="15">
      <c r="A5" s="59" t="s">
        <v>228</v>
      </c>
      <c r="B5" s="59" t="s">
        <v>119</v>
      </c>
      <c r="C5" s="80" t="s">
        <v>229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59" t="s">
        <v>230</v>
      </c>
    </row>
    <row r="6" spans="1:20" ht="15">
      <c r="A6" s="60">
        <v>1</v>
      </c>
      <c r="B6" s="60" t="s">
        <v>223</v>
      </c>
      <c r="C6" s="79" t="s">
        <v>231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60">
        <v>135</v>
      </c>
    </row>
    <row r="7" spans="1:20" ht="15">
      <c r="A7" s="60">
        <v>1</v>
      </c>
      <c r="B7" s="60" t="s">
        <v>226</v>
      </c>
      <c r="C7" s="79" t="s">
        <v>235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60">
        <v>135</v>
      </c>
    </row>
    <row r="8" spans="1:20" ht="15">
      <c r="A8" s="60">
        <v>3</v>
      </c>
      <c r="B8" s="60" t="s">
        <v>222</v>
      </c>
      <c r="C8" s="79" t="s">
        <v>232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60">
        <v>129</v>
      </c>
    </row>
    <row r="9" spans="1:20" ht="15">
      <c r="A9" s="60">
        <v>4</v>
      </c>
      <c r="B9" s="60" t="s">
        <v>224</v>
      </c>
      <c r="C9" s="79" t="s">
        <v>233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60">
        <v>86</v>
      </c>
    </row>
    <row r="10" spans="1:20" ht="15">
      <c r="A10" s="60">
        <v>5</v>
      </c>
      <c r="B10" s="60" t="s">
        <v>225</v>
      </c>
      <c r="C10" s="79" t="s">
        <v>234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60">
        <v>68</v>
      </c>
    </row>
  </sheetData>
  <sheetProtection/>
  <mergeCells count="11">
    <mergeCell ref="C5:S5"/>
    <mergeCell ref="A1:T1"/>
    <mergeCell ref="A2:T2"/>
    <mergeCell ref="A3:T3"/>
    <mergeCell ref="A4:H4"/>
    <mergeCell ref="I4:T4"/>
    <mergeCell ref="C9:S9"/>
    <mergeCell ref="C10:S10"/>
    <mergeCell ref="C8:S8"/>
    <mergeCell ref="C6:S6"/>
    <mergeCell ref="C7:S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Епихин Антон Владимирович</dc:creator>
  <cp:keywords/>
  <dc:description/>
  <cp:lastModifiedBy>Админ</cp:lastModifiedBy>
  <cp:lastPrinted>2015-03-09T06:59:56Z</cp:lastPrinted>
  <dcterms:created xsi:type="dcterms:W3CDTF">2015-01-23T03:46:55Z</dcterms:created>
  <dcterms:modified xsi:type="dcterms:W3CDTF">2015-03-18T08:47:46Z</dcterms:modified>
  <cp:category/>
  <cp:version/>
  <cp:contentType/>
  <cp:contentStatus/>
</cp:coreProperties>
</file>